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900" windowWidth="15135" windowHeight="9300" activeTab="0"/>
  </bookViews>
  <sheets>
    <sheet name="DJEČJI PRORAČUN 2022.-2024." sheetId="1" r:id="rId1"/>
  </sheets>
  <definedNames/>
  <calcPr fullCalcOnLoad="1"/>
</workbook>
</file>

<file path=xl/sharedStrings.xml><?xml version="1.0" encoding="utf-8"?>
<sst xmlns="http://schemas.openxmlformats.org/spreadsheetml/2006/main" count="112" uniqueCount="83">
  <si>
    <t>OPIS</t>
  </si>
  <si>
    <t xml:space="preserve"> </t>
  </si>
  <si>
    <t>Program</t>
  </si>
  <si>
    <t>Aktivnost</t>
  </si>
  <si>
    <t>Kapitalni projekt</t>
  </si>
  <si>
    <t>OPĆINA VIŠKOVO</t>
  </si>
  <si>
    <t>UPRAVNA TIJELA</t>
  </si>
  <si>
    <t>JEDINSTVENI UPRAVNI ODJEL</t>
  </si>
  <si>
    <t>PREDŠKOLSKI ODGOJ I SKRB O DJECI</t>
  </si>
  <si>
    <t>A211106</t>
  </si>
  <si>
    <t>Sufinanciranje smještaja djece u predškolskim ustanovama</t>
  </si>
  <si>
    <t>A211107</t>
  </si>
  <si>
    <t>Ostale pomoći i naknade obiteljima za djecu</t>
  </si>
  <si>
    <t>JAVNE POTREBE U OBRAZOVANJU</t>
  </si>
  <si>
    <t>K231011</t>
  </si>
  <si>
    <t>Izgradnja i opremanje školskih objekata</t>
  </si>
  <si>
    <t>A231009</t>
  </si>
  <si>
    <t>Javne potrebe iznad standarda u osnovnom obrazovanju</t>
  </si>
  <si>
    <t>A231010</t>
  </si>
  <si>
    <t>A251001</t>
  </si>
  <si>
    <t>A251019</t>
  </si>
  <si>
    <t>A261014</t>
  </si>
  <si>
    <t>JAVNE POTREBE U PODRUČJU SOCIJALNE, ZDRAVSTVENE I OBITELJSKE SKRBI</t>
  </si>
  <si>
    <t>A217101</t>
  </si>
  <si>
    <t>A217105</t>
  </si>
  <si>
    <t>ODRŽAVANJE OBJEKATA KOMUNALNE INFRASTRUKTURE</t>
  </si>
  <si>
    <t>A431004</t>
  </si>
  <si>
    <t>OSTALE KOMUNALNE DJELATNOSTI</t>
  </si>
  <si>
    <t>A441002</t>
  </si>
  <si>
    <t>K461034</t>
  </si>
  <si>
    <t>K461007</t>
  </si>
  <si>
    <t>K211104</t>
  </si>
  <si>
    <t>Nabava opreme za Dječji vrtić Viškovo</t>
  </si>
  <si>
    <t>KNJIŽNIČNA DJELATNOST</t>
  </si>
  <si>
    <t>A241001</t>
  </si>
  <si>
    <t>K241002</t>
  </si>
  <si>
    <t xml:space="preserve">  Razdjel / glava / program</t>
  </si>
  <si>
    <t>Indeks</t>
  </si>
  <si>
    <t>4/3</t>
  </si>
  <si>
    <t>5/4</t>
  </si>
  <si>
    <t>Razdjel: 003</t>
  </si>
  <si>
    <t>Glava:   00301</t>
  </si>
  <si>
    <t>Javne potrebe iznad standarda u srednjem obrazovanju</t>
  </si>
  <si>
    <t>Potpore javnim ustanovama u kulturi za programe rada s djecom</t>
  </si>
  <si>
    <t>Potpore udrugama u kulturi za programe rada s djecom</t>
  </si>
  <si>
    <t>Potpore sportašima i udrugama u sportu za programe rada s djecom</t>
  </si>
  <si>
    <t>Ostale pomoći obiteljima i kućanstvima za djecu</t>
  </si>
  <si>
    <t>Održavanje dječjih igrališta i drugih javnih površina za djecu</t>
  </si>
  <si>
    <t>Javni prijevoz za osnovnoškolsku djecu</t>
  </si>
  <si>
    <t>IZGRADNJA OBJEKATA I UREDAJA KOMUNALNE INFRASTRUKTURE</t>
  </si>
  <si>
    <t>Izgradnja prometnih objekata za potrebe dječjeg vrtića i osnovne škole</t>
  </si>
  <si>
    <t>Izgradnja, uređenje i opremanje javnih površina za djecu</t>
  </si>
  <si>
    <t>Glava:   00302</t>
  </si>
  <si>
    <t>PRORAČUNSKI KORISNIK: DJEČJI VRTIĆ VIŠKOVO</t>
  </si>
  <si>
    <t xml:space="preserve">Program </t>
  </si>
  <si>
    <t>Glava:   00303</t>
  </si>
  <si>
    <t>PRORAČUNSKI KORISNIK: KNJIŽNICA "HALUBAJSKA ZORA"</t>
  </si>
  <si>
    <t>Osnovne aktivnosti Knjižnice za dječji uzrast</t>
  </si>
  <si>
    <t>Nabava knjižnične građe za djecu</t>
  </si>
  <si>
    <t>-</t>
  </si>
  <si>
    <t>Općinska načelnica:</t>
  </si>
  <si>
    <t>Sanja Udović, dipl. oec., v. r.</t>
  </si>
  <si>
    <t>PLAN ZA 2023.</t>
  </si>
  <si>
    <t>K261014</t>
  </si>
  <si>
    <t>Izgradnja, opremanje i održavanje sportskih objekata</t>
  </si>
  <si>
    <t>Tekući projekt</t>
  </si>
  <si>
    <t>T217107</t>
  </si>
  <si>
    <t>Projekt "Za sretnije djetinjstvo"</t>
  </si>
  <si>
    <t xml:space="preserve"> -</t>
  </si>
  <si>
    <t>A211101/2</t>
  </si>
  <si>
    <t>Osnovne i posebne aktivnosti Dječjeg vrtića Viškovo</t>
  </si>
  <si>
    <t>KLASA:400-08/21-01/02</t>
  </si>
  <si>
    <r>
      <rPr>
        <sz val="8"/>
        <rFont val="Arial"/>
        <family val="2"/>
      </rPr>
      <t>Izvor: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Proračun Općine Viškovo za 2022. godinu i projekcije za 2023. i 2024. godinu ("Službene novine Općine Viškovo", broj 19/21.)</t>
    </r>
  </si>
  <si>
    <t>DJEČJI PRORAČUN OPĆINE VIŠKOVO ZA RAZDOBLJE OD 2022. DO 2024. GODINE</t>
  </si>
  <si>
    <t xml:space="preserve">PLAN ZA 2022. </t>
  </si>
  <si>
    <t>PLAN ZA 2024.</t>
  </si>
  <si>
    <t>Izgradnja, opremanje i održavanje objekata predškolskog odgoja</t>
  </si>
  <si>
    <t>K211105/8</t>
  </si>
  <si>
    <t>Viškovo, 31. prosinca 2021. godine</t>
  </si>
  <si>
    <t xml:space="preserve">Aktivnosti zdravstvene zaštite djece </t>
  </si>
  <si>
    <t xml:space="preserve">JAVNE POTREBE U KULTURI </t>
  </si>
  <si>
    <t xml:space="preserve">JAVNE POTREBE U SPORTU  I REKREACIJI </t>
  </si>
  <si>
    <t>URBROJ:2170-09-05/01-21-15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</si>
</sst>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#,##0.00_ ;\-#,##0.00\ 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FA8EB"/>
        <bgColor indexed="64"/>
      </patternFill>
    </fill>
    <fill>
      <patternFill patternType="solid">
        <fgColor rgb="FFDCE7F4"/>
        <bgColor indexed="64"/>
      </patternFill>
    </fill>
    <fill>
      <patternFill patternType="solid">
        <fgColor rgb="FFEBF1F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2" fillId="33" borderId="0" xfId="51" applyFont="1" applyFill="1" applyProtection="1">
      <alignment/>
      <protection/>
    </xf>
    <xf numFmtId="0" fontId="0" fillId="0" borderId="0" xfId="51" applyFont="1" applyProtection="1">
      <alignment/>
      <protection/>
    </xf>
    <xf numFmtId="3" fontId="2" fillId="33" borderId="0" xfId="51" applyNumberFormat="1" applyFont="1" applyFill="1" applyAlignment="1" applyProtection="1">
      <alignment horizontal="right"/>
      <protection/>
    </xf>
    <xf numFmtId="3" fontId="2" fillId="33" borderId="0" xfId="51" applyNumberFormat="1" applyFont="1" applyFill="1" applyProtection="1">
      <alignment/>
      <protection/>
    </xf>
    <xf numFmtId="3" fontId="0" fillId="0" borderId="0" xfId="51" applyNumberFormat="1" applyFont="1" applyAlignment="1" applyProtection="1">
      <alignment horizontal="right"/>
      <protection/>
    </xf>
    <xf numFmtId="3" fontId="0" fillId="0" borderId="0" xfId="51" applyNumberFormat="1" applyFont="1" applyProtection="1">
      <alignment/>
      <protection/>
    </xf>
    <xf numFmtId="0" fontId="5" fillId="33" borderId="10" xfId="51" applyFont="1" applyFill="1" applyBorder="1" applyAlignment="1" applyProtection="1">
      <alignment horizontal="left"/>
      <protection/>
    </xf>
    <xf numFmtId="0" fontId="2" fillId="33" borderId="11" xfId="51" applyFont="1" applyFill="1" applyBorder="1" applyAlignment="1" applyProtection="1">
      <alignment horizontal="center"/>
      <protection/>
    </xf>
    <xf numFmtId="3" fontId="5" fillId="33" borderId="11" xfId="51" applyNumberFormat="1" applyFont="1" applyFill="1" applyBorder="1" applyAlignment="1" applyProtection="1">
      <alignment horizontal="center"/>
      <protection/>
    </xf>
    <xf numFmtId="0" fontId="5" fillId="33" borderId="12" xfId="51" applyFont="1" applyFill="1" applyBorder="1" applyAlignment="1" applyProtection="1">
      <alignment horizontal="center"/>
      <protection/>
    </xf>
    <xf numFmtId="0" fontId="5" fillId="34" borderId="13" xfId="51" applyFont="1" applyFill="1" applyBorder="1">
      <alignment/>
      <protection/>
    </xf>
    <xf numFmtId="0" fontId="5" fillId="34" borderId="14" xfId="51" applyFont="1" applyFill="1" applyBorder="1">
      <alignment/>
      <protection/>
    </xf>
    <xf numFmtId="0" fontId="3" fillId="35" borderId="13" xfId="51" applyFont="1" applyFill="1" applyBorder="1">
      <alignment/>
      <protection/>
    </xf>
    <xf numFmtId="0" fontId="3" fillId="35" borderId="14" xfId="51" applyFont="1" applyFill="1" applyBorder="1" applyAlignment="1">
      <alignment horizontal="right"/>
      <protection/>
    </xf>
    <xf numFmtId="0" fontId="1" fillId="36" borderId="13" xfId="51" applyFont="1" applyFill="1" applyBorder="1">
      <alignment/>
      <protection/>
    </xf>
    <xf numFmtId="0" fontId="1" fillId="36" borderId="14" xfId="51" applyFont="1" applyFill="1" applyBorder="1">
      <alignment/>
      <protection/>
    </xf>
    <xf numFmtId="0" fontId="3" fillId="35" borderId="14" xfId="51" applyFont="1" applyFill="1" applyBorder="1">
      <alignment/>
      <protection/>
    </xf>
    <xf numFmtId="0" fontId="1" fillId="36" borderId="15" xfId="51" applyFont="1" applyFill="1" applyBorder="1">
      <alignment/>
      <protection/>
    </xf>
    <xf numFmtId="0" fontId="1" fillId="36" borderId="16" xfId="51" applyFont="1" applyFill="1" applyBorder="1">
      <alignment/>
      <protection/>
    </xf>
    <xf numFmtId="3" fontId="5" fillId="33" borderId="17" xfId="51" applyNumberFormat="1" applyFont="1" applyFill="1" applyBorder="1" applyAlignment="1" applyProtection="1">
      <alignment horizontal="center"/>
      <protection/>
    </xf>
    <xf numFmtId="3" fontId="5" fillId="34" borderId="18" xfId="51" applyNumberFormat="1" applyFont="1" applyFill="1" applyBorder="1">
      <alignment/>
      <protection/>
    </xf>
    <xf numFmtId="3" fontId="3" fillId="35" borderId="18" xfId="51" applyNumberFormat="1" applyFont="1" applyFill="1" applyBorder="1">
      <alignment/>
      <protection/>
    </xf>
    <xf numFmtId="3" fontId="1" fillId="36" borderId="18" xfId="51" applyNumberFormat="1" applyFont="1" applyFill="1" applyBorder="1">
      <alignment/>
      <protection/>
    </xf>
    <xf numFmtId="3" fontId="1" fillId="36" borderId="19" xfId="51" applyNumberFormat="1" applyFont="1" applyFill="1" applyBorder="1">
      <alignment/>
      <protection/>
    </xf>
    <xf numFmtId="3" fontId="1" fillId="36" borderId="18" xfId="51" applyNumberFormat="1" applyFont="1" applyFill="1" applyBorder="1" applyAlignment="1">
      <alignment horizontal="right"/>
      <protection/>
    </xf>
    <xf numFmtId="0" fontId="5" fillId="34" borderId="0" xfId="51" applyFont="1" applyFill="1" applyBorder="1">
      <alignment/>
      <protection/>
    </xf>
    <xf numFmtId="3" fontId="5" fillId="34" borderId="0" xfId="51" applyNumberFormat="1" applyFont="1" applyFill="1" applyBorder="1">
      <alignment/>
      <protection/>
    </xf>
    <xf numFmtId="0" fontId="3" fillId="35" borderId="0" xfId="51" applyFont="1" applyFill="1" applyBorder="1">
      <alignment/>
      <protection/>
    </xf>
    <xf numFmtId="3" fontId="3" fillId="35" borderId="0" xfId="51" applyNumberFormat="1" applyFont="1" applyFill="1" applyBorder="1">
      <alignment/>
      <protection/>
    </xf>
    <xf numFmtId="0" fontId="1" fillId="36" borderId="0" xfId="51" applyFont="1" applyFill="1" applyBorder="1">
      <alignment/>
      <protection/>
    </xf>
    <xf numFmtId="3" fontId="1" fillId="36" borderId="0" xfId="51" applyNumberFormat="1" applyFont="1" applyFill="1" applyBorder="1">
      <alignment/>
      <protection/>
    </xf>
    <xf numFmtId="3" fontId="1" fillId="36" borderId="0" xfId="51" applyNumberFormat="1" applyFont="1" applyFill="1" applyBorder="1" applyAlignment="1">
      <alignment horizontal="right"/>
      <protection/>
    </xf>
    <xf numFmtId="0" fontId="1" fillId="36" borderId="20" xfId="51" applyFont="1" applyFill="1" applyBorder="1">
      <alignment/>
      <protection/>
    </xf>
    <xf numFmtId="3" fontId="1" fillId="36" borderId="20" xfId="51" applyNumberFormat="1" applyFont="1" applyFill="1" applyBorder="1">
      <alignment/>
      <protection/>
    </xf>
    <xf numFmtId="3" fontId="5" fillId="33" borderId="11" xfId="51" applyNumberFormat="1" applyFont="1" applyFill="1" applyBorder="1" applyAlignment="1">
      <alignment horizontal="center"/>
      <protection/>
    </xf>
    <xf numFmtId="3" fontId="5" fillId="33" borderId="17" xfId="51" applyNumberFormat="1" applyFont="1" applyFill="1" applyBorder="1" applyAlignment="1">
      <alignment horizontal="center"/>
      <protection/>
    </xf>
    <xf numFmtId="0" fontId="6" fillId="33" borderId="21" xfId="51" applyFont="1" applyFill="1" applyBorder="1" applyAlignment="1" applyProtection="1">
      <alignment horizontal="right"/>
      <protection/>
    </xf>
    <xf numFmtId="0" fontId="2" fillId="33" borderId="22" xfId="51" applyFont="1" applyFill="1" applyBorder="1" applyAlignment="1" applyProtection="1">
      <alignment horizontal="center"/>
      <protection/>
    </xf>
    <xf numFmtId="0" fontId="6" fillId="33" borderId="23" xfId="51" applyFont="1" applyFill="1" applyBorder="1" applyAlignment="1" applyProtection="1">
      <alignment horizontal="center"/>
      <protection/>
    </xf>
    <xf numFmtId="3" fontId="6" fillId="33" borderId="24" xfId="51" applyNumberFormat="1" applyFont="1" applyFill="1" applyBorder="1" applyAlignment="1" applyProtection="1">
      <alignment horizontal="center"/>
      <protection/>
    </xf>
    <xf numFmtId="3" fontId="6" fillId="33" borderId="23" xfId="51" applyNumberFormat="1" applyFont="1" applyFill="1" applyBorder="1" applyAlignment="1">
      <alignment horizontal="center"/>
      <protection/>
    </xf>
    <xf numFmtId="3" fontId="6" fillId="33" borderId="24" xfId="51" applyNumberFormat="1" applyFont="1" applyFill="1" applyBorder="1" applyAlignment="1">
      <alignment horizontal="center"/>
      <protection/>
    </xf>
    <xf numFmtId="3" fontId="6" fillId="33" borderId="23" xfId="51" applyNumberFormat="1" applyFont="1" applyFill="1" applyBorder="1" applyAlignment="1" applyProtection="1">
      <alignment horizontal="center"/>
      <protection/>
    </xf>
    <xf numFmtId="49" fontId="6" fillId="33" borderId="24" xfId="51" applyNumberFormat="1" applyFont="1" applyFill="1" applyBorder="1" applyAlignment="1" applyProtection="1">
      <alignment horizontal="center"/>
      <protection/>
    </xf>
    <xf numFmtId="0" fontId="46" fillId="0" borderId="0" xfId="51" applyFont="1">
      <alignment/>
      <protection/>
    </xf>
    <xf numFmtId="0" fontId="2" fillId="33" borderId="0" xfId="51" applyFont="1" applyFill="1" applyProtection="1">
      <alignment/>
      <protection locked="0"/>
    </xf>
    <xf numFmtId="0" fontId="1" fillId="0" borderId="0" xfId="51" applyFont="1">
      <alignment/>
      <protection/>
    </xf>
    <xf numFmtId="0" fontId="1" fillId="0" borderId="0" xfId="0" applyFont="1" applyAlignment="1">
      <alignment/>
    </xf>
    <xf numFmtId="0" fontId="1" fillId="0" borderId="0" xfId="51" applyFont="1" applyAlignment="1">
      <alignment horizontal="center"/>
      <protection/>
    </xf>
    <xf numFmtId="0" fontId="4" fillId="33" borderId="0" xfId="51" applyFont="1" applyFill="1" applyAlignment="1" applyProtection="1">
      <alignment horizontal="center"/>
      <protection/>
    </xf>
    <xf numFmtId="0" fontId="0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">
      <selection activeCell="C47" sqref="C47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59.57421875" style="0" customWidth="1"/>
    <col min="4" max="6" width="12.7109375" style="0" customWidth="1"/>
    <col min="7" max="8" width="6.7109375" style="0" customWidth="1"/>
  </cols>
  <sheetData>
    <row r="1" spans="1:8" ht="12.75">
      <c r="A1" s="48" t="s">
        <v>5</v>
      </c>
      <c r="B1" s="3"/>
      <c r="C1" s="3"/>
      <c r="D1" s="5"/>
      <c r="E1" s="6"/>
      <c r="F1" s="6"/>
      <c r="G1" s="6"/>
      <c r="H1" s="6"/>
    </row>
    <row r="2" spans="1:8" ht="15">
      <c r="A2" s="52" t="s">
        <v>73</v>
      </c>
      <c r="B2" s="53"/>
      <c r="C2" s="53"/>
      <c r="D2" s="53"/>
      <c r="E2" s="53"/>
      <c r="F2" s="53"/>
      <c r="G2" s="53"/>
      <c r="H2" s="53"/>
    </row>
    <row r="3" spans="1:8" ht="6.75" customHeight="1">
      <c r="A3" s="3"/>
      <c r="B3" s="3"/>
      <c r="C3" s="3"/>
      <c r="D3" s="5" t="s">
        <v>1</v>
      </c>
      <c r="E3" s="6"/>
      <c r="F3" s="6"/>
      <c r="G3" s="6"/>
      <c r="H3" s="6"/>
    </row>
    <row r="4" spans="1:8" ht="12.75">
      <c r="A4" s="4"/>
      <c r="B4" s="4"/>
      <c r="C4" s="4"/>
      <c r="D4" s="7"/>
      <c r="E4" s="8"/>
      <c r="F4" s="8"/>
      <c r="G4" s="8"/>
      <c r="H4" s="8"/>
    </row>
    <row r="5" spans="1:8" ht="12.75">
      <c r="A5" s="9" t="s">
        <v>36</v>
      </c>
      <c r="B5" s="12"/>
      <c r="C5" s="10" t="s">
        <v>0</v>
      </c>
      <c r="D5" s="22" t="s">
        <v>74</v>
      </c>
      <c r="E5" s="37" t="s">
        <v>62</v>
      </c>
      <c r="F5" s="38" t="s">
        <v>75</v>
      </c>
      <c r="G5" s="11" t="s">
        <v>37</v>
      </c>
      <c r="H5" s="22" t="s">
        <v>37</v>
      </c>
    </row>
    <row r="6" spans="1:8" ht="12.75">
      <c r="A6" s="39">
        <v>1</v>
      </c>
      <c r="B6" s="40"/>
      <c r="C6" s="41">
        <v>2</v>
      </c>
      <c r="D6" s="42">
        <v>3</v>
      </c>
      <c r="E6" s="43">
        <v>4</v>
      </c>
      <c r="F6" s="44">
        <v>5</v>
      </c>
      <c r="G6" s="45" t="s">
        <v>38</v>
      </c>
      <c r="H6" s="46" t="s">
        <v>39</v>
      </c>
    </row>
    <row r="7" spans="1:8" ht="12.75">
      <c r="A7" s="13" t="s">
        <v>40</v>
      </c>
      <c r="B7" s="14"/>
      <c r="C7" s="28" t="s">
        <v>6</v>
      </c>
      <c r="D7" s="23">
        <f>D8+D34+D38</f>
        <v>39620000</v>
      </c>
      <c r="E7" s="23">
        <f>E8+E34+E38</f>
        <v>64720000</v>
      </c>
      <c r="F7" s="23">
        <f>F8+F34+F38</f>
        <v>38110000</v>
      </c>
      <c r="G7" s="29">
        <f aca="true" t="shared" si="0" ref="G7:H9">E7*100/D7</f>
        <v>163.35184250378597</v>
      </c>
      <c r="H7" s="23">
        <f t="shared" si="0"/>
        <v>58.88442521631644</v>
      </c>
    </row>
    <row r="8" spans="1:8" ht="12.75">
      <c r="A8" s="13" t="s">
        <v>41</v>
      </c>
      <c r="B8" s="14"/>
      <c r="C8" s="28" t="s">
        <v>7</v>
      </c>
      <c r="D8" s="23">
        <f>D9+D13+D17+D20+D23+D27+D29+D31</f>
        <v>29905000</v>
      </c>
      <c r="E8" s="23">
        <f>E9+E13+E17+E20+E23+E27+E29+E31</f>
        <v>55505000</v>
      </c>
      <c r="F8" s="23">
        <f>F9+F13+F17+F20+F23+F27+F29+F31</f>
        <v>28895000</v>
      </c>
      <c r="G8" s="29">
        <f t="shared" si="0"/>
        <v>185.60441397759573</v>
      </c>
      <c r="H8" s="23">
        <f t="shared" si="0"/>
        <v>52.05837311953878</v>
      </c>
    </row>
    <row r="9" spans="1:8" ht="12.75">
      <c r="A9" s="15" t="s">
        <v>2</v>
      </c>
      <c r="B9" s="16">
        <v>2011</v>
      </c>
      <c r="C9" s="30" t="s">
        <v>8</v>
      </c>
      <c r="D9" s="24">
        <f>SUM(D10:D12)</f>
        <v>11215000</v>
      </c>
      <c r="E9" s="24">
        <f>SUM(E10:E12)</f>
        <v>11285000</v>
      </c>
      <c r="F9" s="24">
        <f>SUM(F10:F12)</f>
        <v>11240000</v>
      </c>
      <c r="G9" s="31">
        <f t="shared" si="0"/>
        <v>100.62416406598305</v>
      </c>
      <c r="H9" s="24">
        <f t="shared" si="0"/>
        <v>99.60124058484715</v>
      </c>
    </row>
    <row r="10" spans="1:8" ht="12.75">
      <c r="A10" s="17" t="s">
        <v>4</v>
      </c>
      <c r="B10" s="18" t="s">
        <v>77</v>
      </c>
      <c r="C10" s="32" t="s">
        <v>76</v>
      </c>
      <c r="D10" s="25">
        <v>100000</v>
      </c>
      <c r="E10" s="33">
        <v>245000</v>
      </c>
      <c r="F10" s="25">
        <v>200000</v>
      </c>
      <c r="G10" s="33">
        <f aca="true" t="shared" si="1" ref="G10:H12">E10/D10*100</f>
        <v>245.00000000000003</v>
      </c>
      <c r="H10" s="25">
        <f t="shared" si="1"/>
        <v>81.63265306122449</v>
      </c>
    </row>
    <row r="11" spans="1:8" ht="12.75">
      <c r="A11" s="17" t="s">
        <v>3</v>
      </c>
      <c r="B11" s="18" t="s">
        <v>9</v>
      </c>
      <c r="C11" s="32" t="s">
        <v>10</v>
      </c>
      <c r="D11" s="25">
        <v>10430000</v>
      </c>
      <c r="E11" s="33">
        <v>10430000</v>
      </c>
      <c r="F11" s="25">
        <v>10430000</v>
      </c>
      <c r="G11" s="33">
        <f t="shared" si="1"/>
        <v>100</v>
      </c>
      <c r="H11" s="25">
        <f t="shared" si="1"/>
        <v>100</v>
      </c>
    </row>
    <row r="12" spans="1:8" ht="12.75">
      <c r="A12" s="17" t="s">
        <v>3</v>
      </c>
      <c r="B12" s="18" t="s">
        <v>11</v>
      </c>
      <c r="C12" s="32" t="s">
        <v>12</v>
      </c>
      <c r="D12" s="25">
        <v>685000</v>
      </c>
      <c r="E12" s="33">
        <v>610000</v>
      </c>
      <c r="F12" s="25">
        <v>610000</v>
      </c>
      <c r="G12" s="33">
        <f t="shared" si="1"/>
        <v>89.05109489051095</v>
      </c>
      <c r="H12" s="25">
        <f t="shared" si="1"/>
        <v>100</v>
      </c>
    </row>
    <row r="13" spans="1:8" ht="12.75">
      <c r="A13" s="15" t="s">
        <v>2</v>
      </c>
      <c r="B13" s="16">
        <v>2003</v>
      </c>
      <c r="C13" s="30" t="s">
        <v>13</v>
      </c>
      <c r="D13" s="24">
        <f>SUM(D14:D16)</f>
        <v>11645000</v>
      </c>
      <c r="E13" s="24">
        <f>SUM(E14:E16)</f>
        <v>33773000</v>
      </c>
      <c r="F13" s="24">
        <f>SUM(F14:F16)</f>
        <v>12510000</v>
      </c>
      <c r="G13" s="31">
        <f>E13*100/D13</f>
        <v>290.02146844139116</v>
      </c>
      <c r="H13" s="24">
        <f>F13*100/E13</f>
        <v>37.041423622420275</v>
      </c>
    </row>
    <row r="14" spans="1:8" ht="12.75">
      <c r="A14" s="17" t="s">
        <v>4</v>
      </c>
      <c r="B14" s="18" t="s">
        <v>14</v>
      </c>
      <c r="C14" s="32" t="s">
        <v>15</v>
      </c>
      <c r="D14" s="25">
        <v>10350000</v>
      </c>
      <c r="E14" s="33">
        <v>32478000</v>
      </c>
      <c r="F14" s="25">
        <v>11215000</v>
      </c>
      <c r="G14" s="33">
        <f aca="true" t="shared" si="2" ref="G14:G26">E14/D14*100</f>
        <v>313.7971014492754</v>
      </c>
      <c r="H14" s="25">
        <f aca="true" t="shared" si="3" ref="H14:H25">F14/E14*100</f>
        <v>34.531067183939896</v>
      </c>
    </row>
    <row r="15" spans="1:8" ht="12.75">
      <c r="A15" s="17" t="s">
        <v>3</v>
      </c>
      <c r="B15" s="18" t="s">
        <v>16</v>
      </c>
      <c r="C15" s="32" t="s">
        <v>17</v>
      </c>
      <c r="D15" s="25">
        <v>935000</v>
      </c>
      <c r="E15" s="33">
        <v>935000</v>
      </c>
      <c r="F15" s="25">
        <v>935000</v>
      </c>
      <c r="G15" s="33">
        <f t="shared" si="2"/>
        <v>100</v>
      </c>
      <c r="H15" s="25">
        <f t="shared" si="3"/>
        <v>100</v>
      </c>
    </row>
    <row r="16" spans="1:8" ht="12.75">
      <c r="A16" s="17" t="s">
        <v>3</v>
      </c>
      <c r="B16" s="18" t="s">
        <v>18</v>
      </c>
      <c r="C16" s="32" t="s">
        <v>42</v>
      </c>
      <c r="D16" s="25">
        <v>360000</v>
      </c>
      <c r="E16" s="33">
        <v>360000</v>
      </c>
      <c r="F16" s="25">
        <v>360000</v>
      </c>
      <c r="G16" s="33">
        <f t="shared" si="2"/>
        <v>100</v>
      </c>
      <c r="H16" s="25">
        <f t="shared" si="3"/>
        <v>100</v>
      </c>
    </row>
    <row r="17" spans="1:8" ht="12.75">
      <c r="A17" s="15" t="s">
        <v>2</v>
      </c>
      <c r="B17" s="16">
        <v>2005</v>
      </c>
      <c r="C17" s="30" t="s">
        <v>80</v>
      </c>
      <c r="D17" s="24">
        <f>D18+D19</f>
        <v>190000</v>
      </c>
      <c r="E17" s="24">
        <f>E18+E19</f>
        <v>190000</v>
      </c>
      <c r="F17" s="24">
        <f>F18+F19</f>
        <v>190000</v>
      </c>
      <c r="G17" s="31">
        <f t="shared" si="2"/>
        <v>100</v>
      </c>
      <c r="H17" s="24">
        <f t="shared" si="3"/>
        <v>100</v>
      </c>
    </row>
    <row r="18" spans="1:8" ht="12.75">
      <c r="A18" s="17" t="s">
        <v>3</v>
      </c>
      <c r="B18" s="18" t="s">
        <v>19</v>
      </c>
      <c r="C18" s="32" t="s">
        <v>43</v>
      </c>
      <c r="D18" s="25">
        <v>30000</v>
      </c>
      <c r="E18" s="33">
        <v>30000</v>
      </c>
      <c r="F18" s="25">
        <v>30000</v>
      </c>
      <c r="G18" s="33">
        <f t="shared" si="2"/>
        <v>100</v>
      </c>
      <c r="H18" s="25">
        <f t="shared" si="3"/>
        <v>100</v>
      </c>
    </row>
    <row r="19" spans="1:8" ht="12.75">
      <c r="A19" s="17" t="s">
        <v>3</v>
      </c>
      <c r="B19" s="18" t="s">
        <v>20</v>
      </c>
      <c r="C19" s="32" t="s">
        <v>44</v>
      </c>
      <c r="D19" s="25">
        <v>160000</v>
      </c>
      <c r="E19" s="33">
        <v>160000</v>
      </c>
      <c r="F19" s="25">
        <v>160000</v>
      </c>
      <c r="G19" s="33">
        <f t="shared" si="2"/>
        <v>100</v>
      </c>
      <c r="H19" s="25">
        <f t="shared" si="3"/>
        <v>100</v>
      </c>
    </row>
    <row r="20" spans="1:8" ht="12.75">
      <c r="A20" s="15" t="s">
        <v>2</v>
      </c>
      <c r="B20" s="16">
        <v>2006</v>
      </c>
      <c r="C20" s="30" t="s">
        <v>81</v>
      </c>
      <c r="D20" s="24">
        <f>SUM(D21:D22)</f>
        <v>2910000</v>
      </c>
      <c r="E20" s="24">
        <f>SUM(E21:E22)</f>
        <v>4760000</v>
      </c>
      <c r="F20" s="24">
        <f>SUM(F21:F22)</f>
        <v>860000</v>
      </c>
      <c r="G20" s="31">
        <f t="shared" si="2"/>
        <v>163.57388316151201</v>
      </c>
      <c r="H20" s="24">
        <f t="shared" si="3"/>
        <v>18.067226890756302</v>
      </c>
    </row>
    <row r="21" spans="1:8" ht="12.75">
      <c r="A21" s="17" t="s">
        <v>4</v>
      </c>
      <c r="B21" s="18" t="s">
        <v>63</v>
      </c>
      <c r="C21" s="32" t="s">
        <v>64</v>
      </c>
      <c r="D21" s="25">
        <v>2085000</v>
      </c>
      <c r="E21" s="33">
        <v>3935000</v>
      </c>
      <c r="F21" s="25">
        <v>35000</v>
      </c>
      <c r="G21" s="34">
        <f t="shared" si="2"/>
        <v>188.72901678657075</v>
      </c>
      <c r="H21" s="27">
        <f t="shared" si="3"/>
        <v>0.8894536213468869</v>
      </c>
    </row>
    <row r="22" spans="1:8" ht="12.75">
      <c r="A22" s="17" t="s">
        <v>3</v>
      </c>
      <c r="B22" s="18" t="s">
        <v>21</v>
      </c>
      <c r="C22" s="32" t="s">
        <v>45</v>
      </c>
      <c r="D22" s="25">
        <v>825000</v>
      </c>
      <c r="E22" s="33">
        <v>825000</v>
      </c>
      <c r="F22" s="25">
        <v>825000</v>
      </c>
      <c r="G22" s="34">
        <f t="shared" si="2"/>
        <v>100</v>
      </c>
      <c r="H22" s="27">
        <f t="shared" si="3"/>
        <v>100</v>
      </c>
    </row>
    <row r="23" spans="1:8" ht="12.75">
      <c r="A23" s="15" t="s">
        <v>2</v>
      </c>
      <c r="B23" s="16">
        <v>2017</v>
      </c>
      <c r="C23" s="30" t="s">
        <v>22</v>
      </c>
      <c r="D23" s="24">
        <f>D24+D25+D26</f>
        <v>1735000</v>
      </c>
      <c r="E23" s="24">
        <f>E24+E25+E26</f>
        <v>847000</v>
      </c>
      <c r="F23" s="24">
        <f>F24+F25+F26</f>
        <v>645000</v>
      </c>
      <c r="G23" s="31">
        <f t="shared" si="2"/>
        <v>48.81844380403459</v>
      </c>
      <c r="H23" s="24">
        <f t="shared" si="3"/>
        <v>76.15112160566706</v>
      </c>
    </row>
    <row r="24" spans="1:8" ht="12.75">
      <c r="A24" s="17" t="s">
        <v>3</v>
      </c>
      <c r="B24" s="18" t="s">
        <v>23</v>
      </c>
      <c r="C24" s="32" t="s">
        <v>46</v>
      </c>
      <c r="D24" s="25">
        <v>550000</v>
      </c>
      <c r="E24" s="33">
        <v>550000</v>
      </c>
      <c r="F24" s="25">
        <v>550000</v>
      </c>
      <c r="G24" s="33">
        <f t="shared" si="2"/>
        <v>100</v>
      </c>
      <c r="H24" s="25">
        <f t="shared" si="3"/>
        <v>100</v>
      </c>
    </row>
    <row r="25" spans="1:8" ht="12.75">
      <c r="A25" s="17" t="s">
        <v>3</v>
      </c>
      <c r="B25" s="18" t="s">
        <v>24</v>
      </c>
      <c r="C25" s="32" t="s">
        <v>79</v>
      </c>
      <c r="D25" s="25">
        <v>92500</v>
      </c>
      <c r="E25" s="33">
        <v>94500</v>
      </c>
      <c r="F25" s="25">
        <v>95000</v>
      </c>
      <c r="G25" s="33">
        <f t="shared" si="2"/>
        <v>102.16216216216216</v>
      </c>
      <c r="H25" s="25">
        <f t="shared" si="3"/>
        <v>100.52910052910053</v>
      </c>
    </row>
    <row r="26" spans="1:8" ht="12.75">
      <c r="A26" s="17" t="s">
        <v>65</v>
      </c>
      <c r="B26" s="18" t="s">
        <v>66</v>
      </c>
      <c r="C26" s="32" t="s">
        <v>67</v>
      </c>
      <c r="D26" s="25">
        <v>1092500</v>
      </c>
      <c r="E26" s="33">
        <v>202500</v>
      </c>
      <c r="F26" s="25">
        <v>0</v>
      </c>
      <c r="G26" s="33">
        <f t="shared" si="2"/>
        <v>18.53546910755149</v>
      </c>
      <c r="H26" s="27" t="s">
        <v>68</v>
      </c>
    </row>
    <row r="27" spans="1:8" ht="12.75">
      <c r="A27" s="15" t="s">
        <v>2</v>
      </c>
      <c r="B27" s="16">
        <v>4003</v>
      </c>
      <c r="C27" s="30" t="s">
        <v>25</v>
      </c>
      <c r="D27" s="24">
        <f>D28</f>
        <v>500000</v>
      </c>
      <c r="E27" s="24">
        <f>E28</f>
        <v>500000</v>
      </c>
      <c r="F27" s="24">
        <f>F28</f>
        <v>500000</v>
      </c>
      <c r="G27" s="31">
        <f aca="true" t="shared" si="4" ref="G27:H32">E27/D27*100</f>
        <v>100</v>
      </c>
      <c r="H27" s="24">
        <f t="shared" si="4"/>
        <v>100</v>
      </c>
    </row>
    <row r="28" spans="1:8" ht="12.75">
      <c r="A28" s="17" t="s">
        <v>3</v>
      </c>
      <c r="B28" s="18" t="s">
        <v>26</v>
      </c>
      <c r="C28" s="32" t="s">
        <v>47</v>
      </c>
      <c r="D28" s="25">
        <v>500000</v>
      </c>
      <c r="E28" s="33">
        <v>500000</v>
      </c>
      <c r="F28" s="25">
        <v>500000</v>
      </c>
      <c r="G28" s="33">
        <f t="shared" si="4"/>
        <v>100</v>
      </c>
      <c r="H28" s="25">
        <f t="shared" si="4"/>
        <v>100</v>
      </c>
    </row>
    <row r="29" spans="1:8" ht="12.75">
      <c r="A29" s="15" t="s">
        <v>2</v>
      </c>
      <c r="B29" s="19">
        <v>4004</v>
      </c>
      <c r="C29" s="30" t="s">
        <v>27</v>
      </c>
      <c r="D29" s="24">
        <f>D30</f>
        <v>350000</v>
      </c>
      <c r="E29" s="24">
        <f>E30</f>
        <v>350000</v>
      </c>
      <c r="F29" s="24">
        <f>F30</f>
        <v>350000</v>
      </c>
      <c r="G29" s="31">
        <f t="shared" si="4"/>
        <v>100</v>
      </c>
      <c r="H29" s="24">
        <f t="shared" si="4"/>
        <v>100</v>
      </c>
    </row>
    <row r="30" spans="1:8" ht="12.75">
      <c r="A30" s="17" t="s">
        <v>3</v>
      </c>
      <c r="B30" s="18" t="s">
        <v>28</v>
      </c>
      <c r="C30" s="32" t="s">
        <v>48</v>
      </c>
      <c r="D30" s="25">
        <v>350000</v>
      </c>
      <c r="E30" s="33">
        <v>350000</v>
      </c>
      <c r="F30" s="25">
        <v>350000</v>
      </c>
      <c r="G30" s="33">
        <f t="shared" si="4"/>
        <v>100</v>
      </c>
      <c r="H30" s="25">
        <f t="shared" si="4"/>
        <v>100</v>
      </c>
    </row>
    <row r="31" spans="1:8" ht="12.75">
      <c r="A31" s="15" t="s">
        <v>2</v>
      </c>
      <c r="B31" s="16">
        <v>4006</v>
      </c>
      <c r="C31" s="30" t="s">
        <v>49</v>
      </c>
      <c r="D31" s="24">
        <f>D32+D33</f>
        <v>1360000</v>
      </c>
      <c r="E31" s="24">
        <f>E32+E33</f>
        <v>3800000</v>
      </c>
      <c r="F31" s="24">
        <f>F32+F33</f>
        <v>2600000</v>
      </c>
      <c r="G31" s="31">
        <f t="shared" si="4"/>
        <v>279.4117647058823</v>
      </c>
      <c r="H31" s="24">
        <f t="shared" si="4"/>
        <v>68.42105263157895</v>
      </c>
    </row>
    <row r="32" spans="1:8" ht="12.75">
      <c r="A32" s="17" t="s">
        <v>4</v>
      </c>
      <c r="B32" s="18" t="s">
        <v>29</v>
      </c>
      <c r="C32" s="32" t="s">
        <v>50</v>
      </c>
      <c r="D32" s="25">
        <v>1155000</v>
      </c>
      <c r="E32" s="33">
        <v>3800000</v>
      </c>
      <c r="F32" s="25">
        <v>2600000</v>
      </c>
      <c r="G32" s="34">
        <f>E32/D32*100</f>
        <v>329.004329004329</v>
      </c>
      <c r="H32" s="27">
        <f t="shared" si="4"/>
        <v>68.42105263157895</v>
      </c>
    </row>
    <row r="33" spans="1:8" ht="12.75">
      <c r="A33" s="17" t="s">
        <v>4</v>
      </c>
      <c r="B33" s="18" t="s">
        <v>30</v>
      </c>
      <c r="C33" s="32" t="s">
        <v>51</v>
      </c>
      <c r="D33" s="25">
        <v>205000</v>
      </c>
      <c r="E33" s="33">
        <v>0</v>
      </c>
      <c r="F33" s="25">
        <v>0</v>
      </c>
      <c r="G33" s="34" t="s">
        <v>68</v>
      </c>
      <c r="H33" s="27" t="s">
        <v>59</v>
      </c>
    </row>
    <row r="34" spans="1:8" ht="12.75">
      <c r="A34" s="13" t="s">
        <v>52</v>
      </c>
      <c r="B34" s="14"/>
      <c r="C34" s="28" t="s">
        <v>53</v>
      </c>
      <c r="D34" s="23">
        <f>D35</f>
        <v>9385000</v>
      </c>
      <c r="E34" s="23">
        <f>E35</f>
        <v>8885000</v>
      </c>
      <c r="F34" s="23">
        <f>F35</f>
        <v>8885000</v>
      </c>
      <c r="G34" s="29">
        <f aca="true" t="shared" si="5" ref="G34:H41">E34/D34*100</f>
        <v>94.6723494938732</v>
      </c>
      <c r="H34" s="23">
        <f t="shared" si="5"/>
        <v>100</v>
      </c>
    </row>
    <row r="35" spans="1:8" ht="12.75">
      <c r="A35" s="15" t="s">
        <v>54</v>
      </c>
      <c r="B35" s="19">
        <v>2011</v>
      </c>
      <c r="C35" s="30" t="s">
        <v>8</v>
      </c>
      <c r="D35" s="24">
        <f>SUM(D36:D37)</f>
        <v>9385000</v>
      </c>
      <c r="E35" s="24">
        <f>SUM(E36:E37)</f>
        <v>8885000</v>
      </c>
      <c r="F35" s="24">
        <f>SUM(F36:F37)</f>
        <v>8885000</v>
      </c>
      <c r="G35" s="31">
        <f t="shared" si="5"/>
        <v>94.6723494938732</v>
      </c>
      <c r="H35" s="24">
        <f t="shared" si="5"/>
        <v>100</v>
      </c>
    </row>
    <row r="36" spans="1:8" ht="12.75">
      <c r="A36" s="17" t="s">
        <v>3</v>
      </c>
      <c r="B36" s="18" t="s">
        <v>69</v>
      </c>
      <c r="C36" s="32" t="s">
        <v>70</v>
      </c>
      <c r="D36" s="25">
        <v>8810000</v>
      </c>
      <c r="E36" s="25">
        <v>8810000</v>
      </c>
      <c r="F36" s="25">
        <v>8810000</v>
      </c>
      <c r="G36" s="33">
        <f t="shared" si="5"/>
        <v>100</v>
      </c>
      <c r="H36" s="25">
        <f t="shared" si="5"/>
        <v>100</v>
      </c>
    </row>
    <row r="37" spans="1:8" ht="12.75">
      <c r="A37" s="17" t="s">
        <v>4</v>
      </c>
      <c r="B37" s="18" t="s">
        <v>31</v>
      </c>
      <c r="C37" s="32" t="s">
        <v>32</v>
      </c>
      <c r="D37" s="25">
        <v>575000</v>
      </c>
      <c r="E37" s="25">
        <v>75000</v>
      </c>
      <c r="F37" s="25">
        <v>75000</v>
      </c>
      <c r="G37" s="33">
        <f t="shared" si="5"/>
        <v>13.043478260869565</v>
      </c>
      <c r="H37" s="25">
        <f t="shared" si="5"/>
        <v>100</v>
      </c>
    </row>
    <row r="38" spans="1:8" ht="12.75">
      <c r="A38" s="13" t="s">
        <v>55</v>
      </c>
      <c r="B38" s="14"/>
      <c r="C38" s="28" t="s">
        <v>56</v>
      </c>
      <c r="D38" s="23">
        <f>D39</f>
        <v>330000</v>
      </c>
      <c r="E38" s="23">
        <f>E39</f>
        <v>330000</v>
      </c>
      <c r="F38" s="23">
        <f>F39</f>
        <v>330000</v>
      </c>
      <c r="G38" s="29">
        <f t="shared" si="5"/>
        <v>100</v>
      </c>
      <c r="H38" s="23">
        <f t="shared" si="5"/>
        <v>100</v>
      </c>
    </row>
    <row r="39" spans="1:8" ht="12.75">
      <c r="A39" s="15" t="s">
        <v>54</v>
      </c>
      <c r="B39" s="19">
        <v>2004</v>
      </c>
      <c r="C39" s="30" t="s">
        <v>33</v>
      </c>
      <c r="D39" s="24">
        <f>D40+D41</f>
        <v>330000</v>
      </c>
      <c r="E39" s="24">
        <f>E40+E41</f>
        <v>330000</v>
      </c>
      <c r="F39" s="24">
        <f>F40+F41</f>
        <v>330000</v>
      </c>
      <c r="G39" s="31">
        <f t="shared" si="5"/>
        <v>100</v>
      </c>
      <c r="H39" s="24">
        <f t="shared" si="5"/>
        <v>100</v>
      </c>
    </row>
    <row r="40" spans="1:8" ht="12.75">
      <c r="A40" s="17" t="s">
        <v>3</v>
      </c>
      <c r="B40" s="18" t="s">
        <v>34</v>
      </c>
      <c r="C40" s="32" t="s">
        <v>57</v>
      </c>
      <c r="D40" s="25">
        <v>270000</v>
      </c>
      <c r="E40" s="33">
        <v>270000</v>
      </c>
      <c r="F40" s="25">
        <v>270000</v>
      </c>
      <c r="G40" s="33">
        <f t="shared" si="5"/>
        <v>100</v>
      </c>
      <c r="H40" s="25">
        <f t="shared" si="5"/>
        <v>100</v>
      </c>
    </row>
    <row r="41" spans="1:8" ht="12.75">
      <c r="A41" s="20" t="s">
        <v>4</v>
      </c>
      <c r="B41" s="21" t="s">
        <v>35</v>
      </c>
      <c r="C41" s="35" t="s">
        <v>58</v>
      </c>
      <c r="D41" s="26">
        <v>60000</v>
      </c>
      <c r="E41" s="36">
        <v>60000</v>
      </c>
      <c r="F41" s="26">
        <v>60000</v>
      </c>
      <c r="G41" s="36">
        <f t="shared" si="5"/>
        <v>100</v>
      </c>
      <c r="H41" s="26">
        <f t="shared" si="5"/>
        <v>100</v>
      </c>
    </row>
    <row r="42" spans="1:8" ht="16.5" customHeight="1">
      <c r="A42" s="2" t="s">
        <v>72</v>
      </c>
      <c r="B42" s="47"/>
      <c r="C42" s="1"/>
      <c r="D42" s="1"/>
      <c r="E42" s="1"/>
      <c r="F42" s="1"/>
      <c r="G42" s="1"/>
      <c r="H42" s="1"/>
    </row>
    <row r="43" spans="1:8" ht="9.75" customHeight="1">
      <c r="A43" s="1"/>
      <c r="B43" s="1"/>
      <c r="C43" s="1"/>
      <c r="D43" s="1"/>
      <c r="E43" s="1"/>
      <c r="F43" s="1"/>
      <c r="G43" s="1"/>
      <c r="H43" s="1"/>
    </row>
    <row r="44" spans="1:8" s="50" customFormat="1" ht="11.25">
      <c r="A44" s="49" t="s">
        <v>71</v>
      </c>
      <c r="B44" s="49"/>
      <c r="C44" s="49"/>
      <c r="D44" s="49"/>
      <c r="E44" s="49"/>
      <c r="F44" s="49"/>
      <c r="G44" s="49"/>
      <c r="H44" s="49"/>
    </row>
    <row r="45" spans="1:8" s="50" customFormat="1" ht="11.25">
      <c r="A45" s="49" t="s">
        <v>82</v>
      </c>
      <c r="B45" s="49"/>
      <c r="C45" s="49"/>
      <c r="D45" s="49"/>
      <c r="E45" s="49"/>
      <c r="F45" s="51" t="s">
        <v>60</v>
      </c>
      <c r="G45" s="49"/>
      <c r="H45" s="49"/>
    </row>
    <row r="46" spans="1:8" s="50" customFormat="1" ht="10.5" customHeight="1">
      <c r="A46" s="49" t="s">
        <v>78</v>
      </c>
      <c r="B46" s="49"/>
      <c r="C46" s="49"/>
      <c r="D46" s="49"/>
      <c r="E46" s="49"/>
      <c r="F46" s="51" t="s">
        <v>61</v>
      </c>
      <c r="G46" s="49"/>
      <c r="H46" s="49"/>
    </row>
  </sheetData>
  <sheetProtection/>
  <mergeCells count="1">
    <mergeCell ref="A2:H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Mrša</dc:creator>
  <cp:keywords/>
  <dc:description/>
  <cp:lastModifiedBy>Vesna Mrša</cp:lastModifiedBy>
  <cp:lastPrinted>2022-02-07T08:18:44Z</cp:lastPrinted>
  <dcterms:created xsi:type="dcterms:W3CDTF">1996-10-14T23:33:28Z</dcterms:created>
  <dcterms:modified xsi:type="dcterms:W3CDTF">2022-02-10T12:32:06Z</dcterms:modified>
  <cp:category/>
  <cp:version/>
  <cp:contentType/>
  <cp:contentStatus/>
</cp:coreProperties>
</file>