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habek\Mirela\3_Nabava\01_Jednostavna nabava\2023\03_Izmještanje trafostanice kod DV\Objava WEB\"/>
    </mc:Choice>
  </mc:AlternateContent>
  <xr:revisionPtr revIDLastSave="0" documentId="13_ncr:1_{C265A57E-32D0-402D-A018-9FEFA6961194}" xr6:coauthVersionLast="47" xr6:coauthVersionMax="47" xr10:uidLastSave="{00000000-0000-0000-0000-000000000000}"/>
  <bookViews>
    <workbookView xWindow="-120" yWindow="-120" windowWidth="29040" windowHeight="15840" tabRatio="919" xr2:uid="{00000000-000D-0000-FFFF-FFFF00000000}"/>
  </bookViews>
  <sheets>
    <sheet name="TROŠKOVNIK" sheetId="30" r:id="rId1"/>
  </sheets>
  <definedNames>
    <definedName name="Excel_BuiltIn__FilterDatabase_2">#REF!</definedName>
    <definedName name="Excel_BuiltIn__FilterDatabase_5">#REF!</definedName>
    <definedName name="_xlnm.Print_Area" localSheetId="0">TROŠKOVNIK!$A$1:$F$54</definedName>
  </definedNames>
  <calcPr calcId="181029"/>
</workbook>
</file>

<file path=xl/calcChain.xml><?xml version="1.0" encoding="utf-8"?>
<calcChain xmlns="http://schemas.openxmlformats.org/spreadsheetml/2006/main">
  <c r="F44" i="30" l="1"/>
  <c r="F43" i="30"/>
  <c r="F42" i="30"/>
  <c r="F41" i="30"/>
  <c r="F40" i="30"/>
  <c r="F39" i="30"/>
  <c r="F38" i="30"/>
  <c r="F36" i="30"/>
  <c r="F32" i="30" l="1"/>
  <c r="F33" i="30"/>
  <c r="F34" i="30"/>
  <c r="F31" i="30"/>
  <c r="F26" i="30"/>
  <c r="F27" i="30"/>
  <c r="F28" i="30"/>
  <c r="F29" i="30"/>
  <c r="F25" i="30"/>
  <c r="F20" i="30"/>
  <c r="F21" i="30"/>
  <c r="F22" i="30"/>
  <c r="F23" i="30"/>
  <c r="F19" i="30"/>
  <c r="F16" i="30"/>
  <c r="F17" i="30"/>
  <c r="F10" i="30"/>
  <c r="F11" i="30"/>
  <c r="F12" i="30"/>
  <c r="F13" i="30"/>
  <c r="F14" i="30"/>
  <c r="F15" i="30"/>
  <c r="F9" i="30"/>
  <c r="C46" i="30" l="1"/>
  <c r="C47" i="30" s="1"/>
  <c r="C48" i="30" s="1"/>
</calcChain>
</file>

<file path=xl/sharedStrings.xml><?xml version="1.0" encoding="utf-8"?>
<sst xmlns="http://schemas.openxmlformats.org/spreadsheetml/2006/main" count="118" uniqueCount="94">
  <si>
    <t>m</t>
  </si>
  <si>
    <t>kom</t>
  </si>
  <si>
    <t>h</t>
  </si>
  <si>
    <t xml:space="preserve">Strojno rezanje asfalta ili betona, bez obzira na debljinu. </t>
  </si>
  <si>
    <t>Dobava i postava gotovih betonskih rubnjaka. Rubnjake položiti i učvrstiti u betonski temelj (C 12/15). Fuge zaliti cementnim mortom.</t>
  </si>
  <si>
    <t>Polaganje kabela po kanalu, uključno provlačenje kroz postavljene proturne cijevi. Kabel se preuzima na skladištu Naručitelja. U cijenu uključen transport od skladišta do mjesta ugradnje i vraćanje ostataka na skladište.</t>
  </si>
  <si>
    <t>Polaganje plastične trake upozorenja. Materijal se preuzima na skladištu Naručitelja.</t>
  </si>
  <si>
    <t>Polaganje pocinčane trake u kanal s razmatanjem i ispravljanjem trake,  te izradom spojeva. Materijal se preuzima na skladištu Naručitelja.</t>
  </si>
  <si>
    <t>Zatrpavanje kabelskog kanala, sa sitnim materijalom iz iskopa sa nabijanjem i ispitivanjem modula stišljivosti. Zatrpavanje se vrši u slojevima zbog postave pocinčane trake i trake upozorenja. Uključno fino planiranje zatrpanog rova  prema postojećem terenu.</t>
  </si>
  <si>
    <t xml:space="preserve">Sječenje i skidanje podnih obloga, te vraćanje starih podnih obloga s izradom podloge. </t>
  </si>
  <si>
    <t>Demontaža samostojećeg razvodnog ormara, uključujući sanaciju te prijevoz denontiranog ormarića na skladište Naručitelja</t>
  </si>
  <si>
    <t>Dobava i postavljanje savitljivih dvoslojnih korugiranih PEHD cijevi (vanjska rebrasta, unutarnja glatka), odgovarajućeg vanjskog promjera. Otpornost na gnječenje treba iznositi minimalno 450 N s deformacijom promjera do 5%. U cijenu uključiti odstojnike između više cijevi kao i brtvene čepove na krajevima cijevi.</t>
  </si>
  <si>
    <t>m2</t>
  </si>
  <si>
    <t xml:space="preserve">Izrada, postava, najam  i demontaža pješačkog drvenog ili metalnog  mostića na prilazima objektima preko otvorenih kanala, dimenzija do 75 cm x 200 cm, s ogradom visine 100 cm. </t>
  </si>
  <si>
    <t>m3</t>
  </si>
  <si>
    <t xml:space="preserve">Dobava i polaganje pijeska 0-4 mm u kabelski kanal  u dva sloja. Obračun po m3 ugrađenog materijala.   - jedinstvena cijena </t>
  </si>
  <si>
    <t>Polaganje 1 kV kabela presjeka do 4x50 mm2 po kanalu,</t>
  </si>
  <si>
    <t>Polaganje 1 kV kabela presjeka preko 4x50 mm2 po kanalu,</t>
  </si>
  <si>
    <t>Dobava i ugradnja zamjenskog materijala  (jalovina) s nabijanjem do potrebne zbijenosti</t>
  </si>
  <si>
    <t>Dobava, doprema i strojna ugradnja drobljenog kamena promjera zrna od 0 do 63 mm (tampona), s nabijanjem do potrebne zbijenosti</t>
  </si>
  <si>
    <t xml:space="preserve">Razni radovi u režiji. </t>
  </si>
  <si>
    <t>Razni radovi u režiji - prijevoz kamionom do 10t</t>
  </si>
  <si>
    <t xml:space="preserve">Razni radovi u režiji - upotreba kombinirke  </t>
  </si>
  <si>
    <t>PKV radnik</t>
  </si>
  <si>
    <t>Ugradnja samostojećeg razvodnog ormara, s iskopom temeljne jame, odvozom iskopanog materijala, dobavom betona C16/20, izradom podloge od betona debljine 10 cm, postavom razvodnog ormara, te nakon polaganja kabela zatrpavanjem i nabijanjem oko razvodnog ormara.</t>
  </si>
  <si>
    <t>Dobava i ugradnja betona klase C 25/30, s potrebnom dokumentacijom za dokaz kvalitete  (u svemu prema hrvatskim normama)</t>
  </si>
  <si>
    <t xml:space="preserve">Red.
broj </t>
  </si>
  <si>
    <t>Polaganje SN kabela (20 i 35 kV) presjeka do 1x240 mm2  sa slaganjem u trokut ili paralelno (po žili) uz ugradnju držača ili vezivanje kabela PVC vezicama.</t>
  </si>
  <si>
    <t>Nabava, prijevoz i ugradnja asfalta AC8 surf (BIT50/70) AG3 M3 (AB8), u sloju debljine 3.0-4.0 cm, uz prethodno čišćenje i špricanje kolnika emulzijom, te valjanje do potrebne zbijenosti. Obračun po m2 ugrađenog sloja u uvaljanom stanju.</t>
  </si>
  <si>
    <t>Obnavljanje pune i rubne crte 15 cm(220/4  µm). Obuhvaća obnavljanje crte samohodnim strojem s automatskom regulacijom nanošenja boje debljine suhog sloja 220 µm (0,63kg/m2)odnosno vlažnog sloja 400 µm i dodatkom staklenih kuglica veličine 100-600  µm ili 125-800 µm u količini od 325 g/m2</t>
  </si>
  <si>
    <t>Osiguranje gradilišta - isto podrazumijeva dobavu, dopremu i montažu prometne signalizacije (prometni znakovi, zaštitna ograda) te održavanje iste tijekom izvođenja građevinskih radova.</t>
  </si>
  <si>
    <t>paušal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</si>
  <si>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</si>
  <si>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</si>
  <si>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</si>
  <si>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</si>
  <si>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</si>
  <si>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</si>
  <si>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</si>
  <si>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</si>
  <si>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</si>
  <si>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</si>
  <si>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10.1.</t>
  </si>
  <si>
    <t>10.2.</t>
  </si>
  <si>
    <t>10.3.</t>
  </si>
  <si>
    <t>11.</t>
  </si>
  <si>
    <t>12.</t>
  </si>
  <si>
    <t>13.</t>
  </si>
  <si>
    <t>13.1.</t>
  </si>
  <si>
    <t>13.2.</t>
  </si>
  <si>
    <t>14.</t>
  </si>
  <si>
    <t>15.</t>
  </si>
  <si>
    <t>16.</t>
  </si>
  <si>
    <t>17.</t>
  </si>
  <si>
    <t>17.1.</t>
  </si>
  <si>
    <t>17.2.</t>
  </si>
  <si>
    <t>19.</t>
  </si>
  <si>
    <t>20.</t>
  </si>
  <si>
    <t>20.1.</t>
  </si>
  <si>
    <t>21.</t>
  </si>
  <si>
    <t>21.1.</t>
  </si>
  <si>
    <t>21.2.</t>
  </si>
  <si>
    <t>21.3.</t>
  </si>
  <si>
    <t>21.4.</t>
  </si>
  <si>
    <t>22.</t>
  </si>
  <si>
    <t>23.</t>
  </si>
  <si>
    <t>24.</t>
  </si>
  <si>
    <t>TROŠKOVNIK</t>
  </si>
  <si>
    <t xml:space="preserve">Jed.
mjere </t>
  </si>
  <si>
    <t>Privremeno uklanjanje i vraćanje trajnih postojećih prometnih znakova i signalnih stupića uz prometnicu. Stavka obuhvaća i iskop nove rupe za znak/stupić max. dimenzija 50x50x50 cm s ugradnjom betona MB 15 i odvozom viška materijala na javni deponij.</t>
  </si>
  <si>
    <r>
      <t xml:space="preserve">Razbijanje asfalta ili betona, uključno utovar i odvoz na mjesnu deponiju. </t>
    </r>
    <r>
      <rPr>
        <i/>
        <sz val="10.5"/>
        <rFont val="Arial"/>
        <family val="2"/>
        <charset val="238"/>
      </rPr>
      <t>- razne veličine</t>
    </r>
  </si>
  <si>
    <r>
      <t>Kombinirani iskop bez obzira na kategoriju zemljišta s odlaganjem 0,5 m od ruba iskopa. Obračun se vrši kubaturom u sraslom stanju s vertikalnim stranicama iskopa. (skošenja iskopa nastala iskopom ili zadana projektom ugraditi u jedničnu cijenu). -</t>
    </r>
    <r>
      <rPr>
        <i/>
        <sz val="10.5"/>
        <rFont val="Arial"/>
        <family val="2"/>
        <charset val="238"/>
      </rPr>
      <t xml:space="preserve"> jedinstvena cijena </t>
    </r>
  </si>
  <si>
    <r>
      <t xml:space="preserve">Odvoz viška materijala  s utovarom istog u kamion. Odvoz na javni deponij . Stavka obuhvaća i fino čišćenje površine-dovođenje u prvobitno stanje gdje je bio odložen materijal od iskopa. Obračun se vrši za materijal u sraslom stanju. </t>
    </r>
    <r>
      <rPr>
        <i/>
        <sz val="10.5"/>
        <rFont val="Arial"/>
        <family val="2"/>
        <charset val="238"/>
      </rPr>
      <t>- razne veličine</t>
    </r>
  </si>
  <si>
    <r>
      <t xml:space="preserve">Dobava i postavljanje savitljivih dvoslojnih korugiranih </t>
    </r>
    <r>
      <rPr>
        <b/>
        <i/>
        <sz val="10.5"/>
        <rFont val="Arial"/>
        <family val="2"/>
        <charset val="238"/>
      </rPr>
      <t>PEHD cijevi Ø 110 mm</t>
    </r>
  </si>
  <si>
    <r>
      <t xml:space="preserve">Dobava i postavljanje savitljivih dvoslojnih korugiranih </t>
    </r>
    <r>
      <rPr>
        <b/>
        <i/>
        <sz val="10.5"/>
        <rFont val="Arial"/>
        <family val="2"/>
        <charset val="238"/>
      </rPr>
      <t>PEHD cijevi Ø 160 mm</t>
    </r>
  </si>
  <si>
    <r>
      <t xml:space="preserve">Dobava i postava gotovih betonskih rubnjaka </t>
    </r>
    <r>
      <rPr>
        <b/>
        <i/>
        <sz val="10.5"/>
        <rFont val="Arial"/>
        <family val="2"/>
        <charset val="238"/>
      </rPr>
      <t>15x25x100 cm</t>
    </r>
    <r>
      <rPr>
        <sz val="10.5"/>
        <rFont val="Arial"/>
        <family val="2"/>
        <charset val="238"/>
      </rPr>
      <t xml:space="preserve">. </t>
    </r>
  </si>
  <si>
    <r>
      <t xml:space="preserve">Dobava i postava gotovih betonskih parkovnih rubnjaka </t>
    </r>
    <r>
      <rPr>
        <b/>
        <i/>
        <sz val="10.5"/>
        <rFont val="Arial"/>
        <family val="2"/>
        <charset val="238"/>
      </rPr>
      <t>5x25x100 cm</t>
    </r>
    <r>
      <rPr>
        <sz val="10.5"/>
        <rFont val="Arial"/>
        <family val="2"/>
        <charset val="238"/>
      </rPr>
      <t xml:space="preserve">. </t>
    </r>
  </si>
  <si>
    <r>
      <t xml:space="preserve">Sječenje i skidanje podnih obloga, te vraćanje starih podnih obloga s izradom podloge - </t>
    </r>
    <r>
      <rPr>
        <b/>
        <i/>
        <sz val="10.5"/>
        <rFont val="Arial"/>
        <family val="2"/>
        <charset val="238"/>
      </rPr>
      <t>tlakavci i razne vrste betonske galanterije</t>
    </r>
  </si>
  <si>
    <t>PDV:</t>
  </si>
  <si>
    <t>UKUPNO S PDV-om:</t>
  </si>
  <si>
    <t>UKUPNO BEZ PDV:</t>
  </si>
  <si>
    <t>Kol.</t>
  </si>
  <si>
    <t>Opis radova:</t>
  </si>
  <si>
    <t>Jed.
cijena</t>
  </si>
  <si>
    <t>Uk:</t>
  </si>
  <si>
    <t>Potpis i pečat Ponuditelja:</t>
  </si>
  <si>
    <t>18.</t>
  </si>
  <si>
    <t>Razni radovi u režiji - upotreba kamion-dizalice - Dovoz mobilne TS te odvoz postojeće KTS u dva navrata (kada + kućica).</t>
  </si>
  <si>
    <t>PRILOG BR. 2.</t>
  </si>
  <si>
    <t xml:space="preserve">Izrada, postava, najam i demontaža kolnog željeznog mostića na prilazima objektima preko otvorenih kanala, dimenzija do 200 cm x 350 cm, s ogradom visine 100 cm.  </t>
  </si>
  <si>
    <t xml:space="preserve">Napomena: Prilikom formiranja jedinične cijene potrebno je uzeti u obzir da sav elektromaterijal osigurava Naručitelj te isto nije potrebno obračunavati u jediničnoj cijeni, a isto je navedeno i u stavci 10. troškovnika. </t>
  </si>
  <si>
    <t>______________________ 2023. godine</t>
  </si>
  <si>
    <t>IZVOĐENJE PRIPREMNIH I GRAĐEVINSKIH RADOVA ZA POTREBE IZMJEŠTANJA TRAFOSTANICE VIŠKOVO 8 KOD DJEČJEG VRTIĆA
MONTAŽOM MOBILNE TRAFOSTANICE NA NOVU LOKACIJU</t>
  </si>
  <si>
    <t>lokacija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</si>
</sst>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rgb="FF0070C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7" fillId="0" borderId="0"/>
    <xf numFmtId="0" fontId="5" fillId="0" borderId="0"/>
    <xf numFmtId="9" fontId="3" fillId="0" borderId="0" applyFont="0" applyFill="0" applyBorder="0" applyAlignment="0" applyProtection="0"/>
    <xf numFmtId="0" fontId="8" fillId="0" borderId="0"/>
    <xf numFmtId="0" fontId="11" fillId="0" borderId="0" applyProtection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</cellStyleXfs>
  <cellXfs count="69">
    <xf numFmtId="0" fontId="0" fillId="0" borderId="0" xfId="0"/>
    <xf numFmtId="49" fontId="1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6" fillId="0" borderId="0" xfId="21" applyFont="1" applyAlignment="1">
      <alignment horizontal="center" wrapText="1"/>
    </xf>
    <xf numFmtId="0" fontId="6" fillId="0" borderId="0" xfId="21" applyFont="1" applyAlignment="1">
      <alignment horizontal="center" vertical="top" wrapText="1"/>
    </xf>
    <xf numFmtId="1" fontId="16" fillId="0" borderId="9" xfId="1" applyNumberFormat="1" applyFont="1" applyBorder="1" applyAlignment="1">
      <alignment horizontal="center" vertical="top" wrapText="1"/>
    </xf>
    <xf numFmtId="0" fontId="16" fillId="0" borderId="9" xfId="1" applyFont="1" applyBorder="1" applyAlignment="1">
      <alignment horizontal="center" vertical="center" wrapText="1"/>
    </xf>
    <xf numFmtId="0" fontId="16" fillId="0" borderId="0" xfId="0" applyFont="1"/>
    <xf numFmtId="1" fontId="16" fillId="0" borderId="16" xfId="1" applyNumberFormat="1" applyFont="1" applyBorder="1" applyAlignment="1">
      <alignment horizontal="center" vertical="top" wrapText="1"/>
    </xf>
    <xf numFmtId="0" fontId="16" fillId="0" borderId="16" xfId="1" applyFont="1" applyBorder="1" applyAlignment="1">
      <alignment horizontal="center" vertical="center" wrapText="1"/>
    </xf>
    <xf numFmtId="1" fontId="16" fillId="0" borderId="9" xfId="1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0" borderId="9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center"/>
    </xf>
    <xf numFmtId="164" fontId="15" fillId="0" borderId="9" xfId="0" applyNumberFormat="1" applyFont="1" applyBorder="1" applyAlignment="1">
      <alignment horizontal="right"/>
    </xf>
    <xf numFmtId="0" fontId="15" fillId="0" borderId="0" xfId="0" applyFont="1"/>
    <xf numFmtId="4" fontId="15" fillId="0" borderId="0" xfId="0" applyNumberFormat="1" applyFont="1"/>
    <xf numFmtId="49" fontId="16" fillId="0" borderId="0" xfId="2" applyNumberFormat="1" applyFont="1" applyAlignment="1">
      <alignment horizontal="center" vertical="top"/>
    </xf>
    <xf numFmtId="1" fontId="15" fillId="0" borderId="9" xfId="1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49" fontId="16" fillId="0" borderId="0" xfId="2" applyNumberFormat="1" applyFont="1" applyAlignment="1">
      <alignment horizontal="center" vertical="center"/>
    </xf>
    <xf numFmtId="1" fontId="16" fillId="0" borderId="0" xfId="1" applyNumberFormat="1" applyFont="1" applyAlignment="1">
      <alignment horizontal="center" vertical="top" wrapText="1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right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0" borderId="0" xfId="0" applyFont="1"/>
    <xf numFmtId="4" fontId="10" fillId="0" borderId="0" xfId="0" applyNumberFormat="1" applyFont="1"/>
    <xf numFmtId="164" fontId="15" fillId="0" borderId="9" xfId="0" applyNumberFormat="1" applyFont="1" applyBorder="1" applyAlignment="1" applyProtection="1">
      <alignment horizontal="right"/>
      <protection locked="0"/>
    </xf>
    <xf numFmtId="0" fontId="19" fillId="3" borderId="6" xfId="0" applyFont="1" applyFill="1" applyBorder="1" applyAlignment="1">
      <alignment vertical="center"/>
    </xf>
    <xf numFmtId="9" fontId="19" fillId="3" borderId="2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top"/>
    </xf>
    <xf numFmtId="0" fontId="19" fillId="3" borderId="4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19" fillId="3" borderId="8" xfId="0" applyFont="1" applyFill="1" applyBorder="1" applyAlignment="1">
      <alignment vertical="center"/>
    </xf>
    <xf numFmtId="49" fontId="12" fillId="0" borderId="0" xfId="0" applyNumberFormat="1" applyFont="1"/>
    <xf numFmtId="0" fontId="16" fillId="0" borderId="9" xfId="1" applyFont="1" applyBorder="1" applyAlignment="1">
      <alignment horizontal="center" wrapText="1"/>
    </xf>
    <xf numFmtId="0" fontId="16" fillId="0" borderId="16" xfId="1" applyFont="1" applyBorder="1" applyAlignment="1">
      <alignment horizontal="center" wrapText="1"/>
    </xf>
    <xf numFmtId="4" fontId="2" fillId="0" borderId="0" xfId="0" applyNumberFormat="1" applyFont="1"/>
    <xf numFmtId="4" fontId="12" fillId="0" borderId="0" xfId="0" applyNumberFormat="1" applyFont="1"/>
    <xf numFmtId="4" fontId="6" fillId="0" borderId="0" xfId="21" applyNumberFormat="1" applyFont="1" applyAlignment="1">
      <alignment horizontal="center" wrapText="1"/>
    </xf>
    <xf numFmtId="4" fontId="16" fillId="0" borderId="9" xfId="1" applyNumberFormat="1" applyFont="1" applyBorder="1" applyAlignment="1">
      <alignment horizontal="center" wrapText="1"/>
    </xf>
    <xf numFmtId="4" fontId="16" fillId="0" borderId="16" xfId="1" applyNumberFormat="1" applyFont="1" applyBorder="1" applyAlignment="1">
      <alignment horizontal="center" wrapText="1"/>
    </xf>
    <xf numFmtId="4" fontId="15" fillId="0" borderId="9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3" fontId="15" fillId="0" borderId="9" xfId="0" applyNumberFormat="1" applyFont="1" applyBorder="1" applyAlignment="1">
      <alignment horizontal="center"/>
    </xf>
    <xf numFmtId="4" fontId="9" fillId="0" borderId="0" xfId="0" applyNumberFormat="1" applyFont="1"/>
    <xf numFmtId="0" fontId="3" fillId="0" borderId="3" xfId="0" applyFont="1" applyBorder="1" applyAlignment="1">
      <alignment horizontal="center"/>
    </xf>
    <xf numFmtId="0" fontId="16" fillId="0" borderId="16" xfId="2" applyFont="1" applyBorder="1" applyAlignment="1">
      <alignment horizontal="justify" vertical="top" wrapText="1"/>
    </xf>
    <xf numFmtId="0" fontId="16" fillId="0" borderId="16" xfId="2" applyFont="1" applyBorder="1" applyAlignment="1">
      <alignment horizontal="justify" vertical="center" wrapText="1"/>
    </xf>
    <xf numFmtId="164" fontId="19" fillId="3" borderId="11" xfId="0" applyNumberFormat="1" applyFont="1" applyFill="1" applyBorder="1" applyAlignment="1">
      <alignment horizontal="right" vertical="center"/>
    </xf>
    <xf numFmtId="164" fontId="19" fillId="3" borderId="19" xfId="0" applyNumberFormat="1" applyFont="1" applyFill="1" applyBorder="1" applyAlignment="1">
      <alignment horizontal="right" vertical="center"/>
    </xf>
    <xf numFmtId="164" fontId="19" fillId="3" borderId="13" xfId="0" applyNumberFormat="1" applyFont="1" applyFill="1" applyBorder="1" applyAlignment="1">
      <alignment horizontal="right" vertical="center"/>
    </xf>
    <xf numFmtId="0" fontId="6" fillId="0" borderId="0" xfId="2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164" fontId="19" fillId="3" borderId="10" xfId="0" applyNumberFormat="1" applyFont="1" applyFill="1" applyBorder="1" applyAlignment="1">
      <alignment horizontal="right" vertical="center"/>
    </xf>
    <xf numFmtId="164" fontId="19" fillId="3" borderId="17" xfId="0" applyNumberFormat="1" applyFont="1" applyFill="1" applyBorder="1" applyAlignment="1">
      <alignment horizontal="right" vertical="center"/>
    </xf>
    <xf numFmtId="164" fontId="19" fillId="3" borderId="12" xfId="0" applyNumberFormat="1" applyFont="1" applyFill="1" applyBorder="1" applyAlignment="1">
      <alignment horizontal="right" vertical="center"/>
    </xf>
    <xf numFmtId="164" fontId="19" fillId="3" borderId="14" xfId="0" applyNumberFormat="1" applyFont="1" applyFill="1" applyBorder="1" applyAlignment="1">
      <alignment horizontal="right" vertical="center"/>
    </xf>
    <xf numFmtId="164" fontId="19" fillId="3" borderId="18" xfId="0" applyNumberFormat="1" applyFont="1" applyFill="1" applyBorder="1" applyAlignment="1">
      <alignment horizontal="right" vertical="center"/>
    </xf>
    <xf numFmtId="164" fontId="19" fillId="3" borderId="1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20" fillId="0" borderId="0" xfId="21" applyFont="1" applyAlignment="1">
      <alignment horizontal="justify" wrapText="1"/>
    </xf>
  </cellXfs>
  <cellStyles count="27">
    <cellStyle name="Normal" xfId="0" builtinId="0"/>
    <cellStyle name="Normal 2" xfId="1" xr:uid="{00000000-0005-0000-0000-000001000000}"/>
    <cellStyle name="Normal 2 4" xfId="26" xr:uid="{00000000-0005-0000-0000-000002000000}"/>
    <cellStyle name="Normal 3" xfId="22" xr:uid="{00000000-0005-0000-0000-000003000000}"/>
    <cellStyle name="Normal 3 2 2" xfId="25" xr:uid="{00000000-0005-0000-0000-000004000000}"/>
    <cellStyle name="Normal_Sheet1" xfId="21" xr:uid="{00000000-0005-0000-0000-000005000000}"/>
    <cellStyle name="Normalno 11" xfId="2" xr:uid="{00000000-0005-0000-0000-000006000000}"/>
    <cellStyle name="Normalno 11 2" xfId="3" xr:uid="{00000000-0005-0000-0000-000007000000}"/>
    <cellStyle name="Normalno 12" xfId="4" xr:uid="{00000000-0005-0000-0000-000008000000}"/>
    <cellStyle name="Normalno 12 2" xfId="24" xr:uid="{00000000-0005-0000-0000-000009000000}"/>
    <cellStyle name="Normalno 14" xfId="5" xr:uid="{00000000-0005-0000-0000-00000A000000}"/>
    <cellStyle name="Normalno 2" xfId="6" xr:uid="{00000000-0005-0000-0000-00000B000000}"/>
    <cellStyle name="Normalno 2 10" xfId="7" xr:uid="{00000000-0005-0000-0000-00000C000000}"/>
    <cellStyle name="Normalno 2 2" xfId="8" xr:uid="{00000000-0005-0000-0000-00000D000000}"/>
    <cellStyle name="Normalno 2 3" xfId="9" xr:uid="{00000000-0005-0000-0000-00000E000000}"/>
    <cellStyle name="Normalno 2 4" xfId="10" xr:uid="{00000000-0005-0000-0000-00000F000000}"/>
    <cellStyle name="Normalno 2 5" xfId="11" xr:uid="{00000000-0005-0000-0000-000010000000}"/>
    <cellStyle name="Normalno 2 6" xfId="12" xr:uid="{00000000-0005-0000-0000-000011000000}"/>
    <cellStyle name="Normalno 2 7" xfId="13" xr:uid="{00000000-0005-0000-0000-000012000000}"/>
    <cellStyle name="Normalno 2 8" xfId="14" xr:uid="{00000000-0005-0000-0000-000013000000}"/>
    <cellStyle name="Normalno 2 9" xfId="15" xr:uid="{00000000-0005-0000-0000-000014000000}"/>
    <cellStyle name="Normalno 5" xfId="16" xr:uid="{00000000-0005-0000-0000-000015000000}"/>
    <cellStyle name="Note 2" xfId="17" xr:uid="{00000000-0005-0000-0000-000016000000}"/>
    <cellStyle name="Obično 12" xfId="18" xr:uid="{00000000-0005-0000-0000-000017000000}"/>
    <cellStyle name="Obično 12 2" xfId="23" xr:uid="{00000000-0005-0000-0000-000018000000}"/>
    <cellStyle name="Obično_USPOREDBA KOLIČINA - Građevinski radovi 2014(1)(1)" xfId="19" xr:uid="{00000000-0005-0000-0000-000019000000}"/>
    <cellStyle name="Percent 2" xfId="20" xr:uid="{00000000-0005-0000-0000-00001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view="pageBreakPreview" zoomScaleNormal="100" zoomScaleSheetLayoutView="100" workbookViewId="0">
      <selection activeCell="J48" sqref="J48"/>
    </sheetView>
  </sheetViews>
  <sheetFormatPr defaultColWidth="9.140625" defaultRowHeight="12.75" x14ac:dyDescent="0.2"/>
  <cols>
    <col min="1" max="1" width="5.7109375" style="30" bestFit="1" customWidth="1"/>
    <col min="2" max="2" width="50" style="31" customWidth="1"/>
    <col min="3" max="3" width="7.7109375" style="31" bestFit="1" customWidth="1"/>
    <col min="4" max="4" width="8.5703125" style="44" customWidth="1"/>
    <col min="5" max="5" width="10.7109375" style="52" bestFit="1" customWidth="1"/>
    <col min="6" max="6" width="10.7109375" style="32" bestFit="1" customWidth="1"/>
    <col min="7" max="7" width="10.28515625" style="31" bestFit="1" customWidth="1"/>
    <col min="8" max="8" width="9.140625" style="31"/>
    <col min="9" max="9" width="10.85546875" style="31" bestFit="1" customWidth="1"/>
    <col min="10" max="11" width="9.140625" style="31"/>
    <col min="12" max="12" width="11.7109375" style="31" bestFit="1" customWidth="1"/>
    <col min="13" max="16384" width="9.140625" style="31"/>
  </cols>
  <sheetData>
    <row r="1" spans="1:9" x14ac:dyDescent="0.2">
      <c r="A1" s="36" t="s">
        <v>88</v>
      </c>
    </row>
    <row r="2" spans="1:9" customFormat="1" ht="26.25" customHeight="1" x14ac:dyDescent="0.2">
      <c r="A2" s="60" t="s">
        <v>67</v>
      </c>
      <c r="B2" s="60"/>
      <c r="C2" s="60"/>
      <c r="D2" s="60"/>
      <c r="E2" s="60"/>
      <c r="F2" s="60"/>
    </row>
    <row r="3" spans="1:9" customFormat="1" ht="7.5" customHeight="1" x14ac:dyDescent="0.4">
      <c r="A3" s="1"/>
      <c r="B3" s="2"/>
      <c r="C3" s="41"/>
      <c r="D3" s="45"/>
      <c r="E3" s="41"/>
      <c r="F3" s="3"/>
    </row>
    <row r="4" spans="1:9" customFormat="1" ht="46.5" customHeight="1" x14ac:dyDescent="0.25">
      <c r="A4" s="59" t="s">
        <v>92</v>
      </c>
      <c r="B4" s="59"/>
      <c r="C4" s="59"/>
      <c r="D4" s="59"/>
      <c r="E4" s="59"/>
      <c r="F4" s="59"/>
    </row>
    <row r="5" spans="1:9" customFormat="1" ht="48.75" customHeight="1" x14ac:dyDescent="0.2">
      <c r="A5" s="68" t="s">
        <v>90</v>
      </c>
      <c r="B5" s="68"/>
      <c r="C5" s="68"/>
      <c r="D5" s="68"/>
      <c r="E5" s="68"/>
      <c r="F5" s="68"/>
    </row>
    <row r="6" spans="1:9" customFormat="1" ht="15.75" customHeight="1" x14ac:dyDescent="0.25">
      <c r="A6" s="5"/>
      <c r="B6" s="4"/>
      <c r="C6" s="4"/>
      <c r="D6" s="46"/>
      <c r="E6" s="4"/>
      <c r="F6" s="4"/>
    </row>
    <row r="7" spans="1:9" s="8" customFormat="1" ht="27" x14ac:dyDescent="0.2">
      <c r="A7" s="6" t="s">
        <v>26</v>
      </c>
      <c r="B7" s="7" t="s">
        <v>82</v>
      </c>
      <c r="C7" s="42" t="s">
        <v>68</v>
      </c>
      <c r="D7" s="47" t="s">
        <v>81</v>
      </c>
      <c r="E7" s="42" t="s">
        <v>83</v>
      </c>
      <c r="F7" s="7" t="s">
        <v>84</v>
      </c>
    </row>
    <row r="8" spans="1:9" s="8" customFormat="1" ht="8.25" customHeight="1" x14ac:dyDescent="0.2">
      <c r="A8" s="9"/>
      <c r="B8" s="10"/>
      <c r="C8" s="43"/>
      <c r="D8" s="48"/>
      <c r="E8" s="43"/>
      <c r="F8" s="10"/>
    </row>
    <row r="9" spans="1:9" s="13" customFormat="1" ht="27" x14ac:dyDescent="0.2">
      <c r="A9" s="11" t="s">
        <v>32</v>
      </c>
      <c r="B9" s="12" t="s">
        <v>3</v>
      </c>
      <c r="C9" s="16" t="s">
        <v>0</v>
      </c>
      <c r="D9" s="49">
        <v>150</v>
      </c>
      <c r="E9" s="33"/>
      <c r="F9" s="17">
        <f>ROUND(D9,2)*ROUND(E9,2)</f>
        <v>0</v>
      </c>
      <c r="I9" s="14"/>
    </row>
    <row r="10" spans="1:9" s="18" customFormat="1" ht="81" x14ac:dyDescent="0.2">
      <c r="A10" s="6" t="s">
        <v>33</v>
      </c>
      <c r="B10" s="15" t="s">
        <v>69</v>
      </c>
      <c r="C10" s="16" t="s">
        <v>1</v>
      </c>
      <c r="D10" s="51">
        <v>1</v>
      </c>
      <c r="E10" s="33"/>
      <c r="F10" s="17">
        <f t="shared" ref="F10:F44" si="0">ROUND(D10,2)*ROUND(E10,2)</f>
        <v>0</v>
      </c>
      <c r="I10" s="19"/>
    </row>
    <row r="11" spans="1:9" s="18" customFormat="1" ht="27" x14ac:dyDescent="0.2">
      <c r="A11" s="6" t="s">
        <v>34</v>
      </c>
      <c r="B11" s="15" t="s">
        <v>70</v>
      </c>
      <c r="C11" s="16" t="s">
        <v>12</v>
      </c>
      <c r="D11" s="49">
        <v>100</v>
      </c>
      <c r="E11" s="33"/>
      <c r="F11" s="17">
        <f t="shared" si="0"/>
        <v>0</v>
      </c>
      <c r="I11" s="19"/>
    </row>
    <row r="12" spans="1:9" s="18" customFormat="1" ht="54" x14ac:dyDescent="0.2">
      <c r="A12" s="6" t="s">
        <v>35</v>
      </c>
      <c r="B12" s="15" t="s">
        <v>89</v>
      </c>
      <c r="C12" s="16" t="s">
        <v>1</v>
      </c>
      <c r="D12" s="51">
        <v>3</v>
      </c>
      <c r="E12" s="33"/>
      <c r="F12" s="17">
        <f t="shared" si="0"/>
        <v>0</v>
      </c>
      <c r="I12" s="19"/>
    </row>
    <row r="13" spans="1:9" s="18" customFormat="1" ht="54" x14ac:dyDescent="0.2">
      <c r="A13" s="6" t="s">
        <v>36</v>
      </c>
      <c r="B13" s="15" t="s">
        <v>13</v>
      </c>
      <c r="C13" s="16" t="s">
        <v>1</v>
      </c>
      <c r="D13" s="51">
        <v>3</v>
      </c>
      <c r="E13" s="33"/>
      <c r="F13" s="17">
        <f t="shared" si="0"/>
        <v>0</v>
      </c>
      <c r="I13" s="19"/>
    </row>
    <row r="14" spans="1:9" s="18" customFormat="1" ht="81" x14ac:dyDescent="0.2">
      <c r="A14" s="6" t="s">
        <v>37</v>
      </c>
      <c r="B14" s="15" t="s">
        <v>71</v>
      </c>
      <c r="C14" s="16" t="s">
        <v>14</v>
      </c>
      <c r="D14" s="49">
        <v>120</v>
      </c>
      <c r="E14" s="33"/>
      <c r="F14" s="17">
        <f t="shared" si="0"/>
        <v>0</v>
      </c>
      <c r="I14" s="19"/>
    </row>
    <row r="15" spans="1:9" s="18" customFormat="1" ht="40.5" x14ac:dyDescent="0.2">
      <c r="A15" s="6" t="s">
        <v>38</v>
      </c>
      <c r="B15" s="15" t="s">
        <v>15</v>
      </c>
      <c r="C15" s="16" t="s">
        <v>14</v>
      </c>
      <c r="D15" s="49">
        <v>30</v>
      </c>
      <c r="E15" s="33"/>
      <c r="F15" s="17">
        <f t="shared" si="0"/>
        <v>0</v>
      </c>
      <c r="I15" s="19"/>
    </row>
    <row r="16" spans="1:9" s="18" customFormat="1" ht="70.5" customHeight="1" x14ac:dyDescent="0.2">
      <c r="A16" s="6" t="s">
        <v>39</v>
      </c>
      <c r="B16" s="15" t="s">
        <v>8</v>
      </c>
      <c r="C16" s="16" t="s">
        <v>14</v>
      </c>
      <c r="D16" s="49">
        <v>50</v>
      </c>
      <c r="E16" s="33"/>
      <c r="F16" s="17">
        <f t="shared" si="0"/>
        <v>0</v>
      </c>
      <c r="I16" s="19"/>
    </row>
    <row r="17" spans="1:9" s="18" customFormat="1" ht="67.5" x14ac:dyDescent="0.2">
      <c r="A17" s="6" t="s">
        <v>40</v>
      </c>
      <c r="B17" s="15" t="s">
        <v>72</v>
      </c>
      <c r="C17" s="16" t="s">
        <v>14</v>
      </c>
      <c r="D17" s="49">
        <v>70</v>
      </c>
      <c r="E17" s="33"/>
      <c r="F17" s="17">
        <f t="shared" si="0"/>
        <v>0</v>
      </c>
      <c r="I17" s="19"/>
    </row>
    <row r="18" spans="1:9" s="8" customFormat="1" ht="42.75" customHeight="1" x14ac:dyDescent="0.2">
      <c r="A18" s="20" t="s">
        <v>41</v>
      </c>
      <c r="B18" s="54" t="s">
        <v>5</v>
      </c>
      <c r="C18" s="54"/>
      <c r="D18" s="54"/>
      <c r="E18" s="54"/>
      <c r="F18" s="54"/>
    </row>
    <row r="19" spans="1:9" s="18" customFormat="1" ht="40.5" x14ac:dyDescent="0.2">
      <c r="A19" s="21" t="s">
        <v>42</v>
      </c>
      <c r="B19" s="15" t="s">
        <v>27</v>
      </c>
      <c r="C19" s="16" t="s">
        <v>0</v>
      </c>
      <c r="D19" s="49">
        <v>200</v>
      </c>
      <c r="E19" s="33"/>
      <c r="F19" s="17">
        <f t="shared" si="0"/>
        <v>0</v>
      </c>
      <c r="I19" s="19"/>
    </row>
    <row r="20" spans="1:9" s="18" customFormat="1" ht="27" x14ac:dyDescent="0.2">
      <c r="A20" s="21" t="s">
        <v>43</v>
      </c>
      <c r="B20" s="15" t="s">
        <v>16</v>
      </c>
      <c r="C20" s="16" t="s">
        <v>0</v>
      </c>
      <c r="D20" s="49">
        <v>150</v>
      </c>
      <c r="E20" s="33"/>
      <c r="F20" s="17">
        <f t="shared" si="0"/>
        <v>0</v>
      </c>
      <c r="I20" s="19"/>
    </row>
    <row r="21" spans="1:9" s="18" customFormat="1" ht="27" x14ac:dyDescent="0.2">
      <c r="A21" s="21" t="s">
        <v>44</v>
      </c>
      <c r="B21" s="15" t="s">
        <v>17</v>
      </c>
      <c r="C21" s="16" t="s">
        <v>0</v>
      </c>
      <c r="D21" s="49">
        <v>200</v>
      </c>
      <c r="E21" s="33"/>
      <c r="F21" s="17">
        <f t="shared" si="0"/>
        <v>0</v>
      </c>
      <c r="I21" s="19"/>
    </row>
    <row r="22" spans="1:9" s="18" customFormat="1" ht="27" x14ac:dyDescent="0.2">
      <c r="A22" s="6" t="s">
        <v>45</v>
      </c>
      <c r="B22" s="15" t="s">
        <v>6</v>
      </c>
      <c r="C22" s="16" t="s">
        <v>0</v>
      </c>
      <c r="D22" s="49">
        <v>300</v>
      </c>
      <c r="E22" s="33"/>
      <c r="F22" s="17">
        <f t="shared" si="0"/>
        <v>0</v>
      </c>
      <c r="I22" s="19"/>
    </row>
    <row r="23" spans="1:9" s="18" customFormat="1" ht="40.5" x14ac:dyDescent="0.2">
      <c r="A23" s="6" t="s">
        <v>46</v>
      </c>
      <c r="B23" s="15" t="s">
        <v>7</v>
      </c>
      <c r="C23" s="16" t="s">
        <v>0</v>
      </c>
      <c r="D23" s="49">
        <v>50</v>
      </c>
      <c r="E23" s="33"/>
      <c r="F23" s="17">
        <f t="shared" si="0"/>
        <v>0</v>
      </c>
      <c r="I23" s="19"/>
    </row>
    <row r="24" spans="1:9" s="8" customFormat="1" ht="57" customHeight="1" x14ac:dyDescent="0.2">
      <c r="A24" s="20" t="s">
        <v>47</v>
      </c>
      <c r="B24" s="54" t="s">
        <v>11</v>
      </c>
      <c r="C24" s="54"/>
      <c r="D24" s="54"/>
      <c r="E24" s="54"/>
      <c r="F24" s="54"/>
    </row>
    <row r="25" spans="1:9" s="18" customFormat="1" ht="27" x14ac:dyDescent="0.2">
      <c r="A25" s="21" t="s">
        <v>48</v>
      </c>
      <c r="B25" s="15" t="s">
        <v>73</v>
      </c>
      <c r="C25" s="16" t="s">
        <v>0</v>
      </c>
      <c r="D25" s="49">
        <v>30</v>
      </c>
      <c r="E25" s="33"/>
      <c r="F25" s="17">
        <f t="shared" si="0"/>
        <v>0</v>
      </c>
      <c r="I25" s="19"/>
    </row>
    <row r="26" spans="1:9" s="18" customFormat="1" ht="27" x14ac:dyDescent="0.2">
      <c r="A26" s="21" t="s">
        <v>49</v>
      </c>
      <c r="B26" s="15" t="s">
        <v>74</v>
      </c>
      <c r="C26" s="16" t="s">
        <v>0</v>
      </c>
      <c r="D26" s="49">
        <v>30</v>
      </c>
      <c r="E26" s="33"/>
      <c r="F26" s="17">
        <f t="shared" si="0"/>
        <v>0</v>
      </c>
      <c r="I26" s="19"/>
    </row>
    <row r="27" spans="1:9" s="18" customFormat="1" ht="67.5" x14ac:dyDescent="0.2">
      <c r="A27" s="6" t="s">
        <v>50</v>
      </c>
      <c r="B27" s="15" t="s">
        <v>28</v>
      </c>
      <c r="C27" s="16" t="s">
        <v>12</v>
      </c>
      <c r="D27" s="49">
        <v>50</v>
      </c>
      <c r="E27" s="33"/>
      <c r="F27" s="17">
        <f t="shared" si="0"/>
        <v>0</v>
      </c>
      <c r="I27" s="19"/>
    </row>
    <row r="28" spans="1:9" s="18" customFormat="1" ht="27" x14ac:dyDescent="0.2">
      <c r="A28" s="6" t="s">
        <v>51</v>
      </c>
      <c r="B28" s="15" t="s">
        <v>18</v>
      </c>
      <c r="C28" s="16" t="s">
        <v>14</v>
      </c>
      <c r="D28" s="49">
        <v>20</v>
      </c>
      <c r="E28" s="33"/>
      <c r="F28" s="17">
        <f t="shared" si="0"/>
        <v>0</v>
      </c>
      <c r="I28" s="19"/>
    </row>
    <row r="29" spans="1:9" s="18" customFormat="1" ht="40.5" x14ac:dyDescent="0.2">
      <c r="A29" s="6" t="s">
        <v>52</v>
      </c>
      <c r="B29" s="15" t="s">
        <v>19</v>
      </c>
      <c r="C29" s="16" t="s">
        <v>14</v>
      </c>
      <c r="D29" s="49">
        <v>20</v>
      </c>
      <c r="E29" s="33"/>
      <c r="F29" s="17">
        <f t="shared" si="0"/>
        <v>0</v>
      </c>
      <c r="I29" s="19"/>
    </row>
    <row r="30" spans="1:9" s="22" customFormat="1" ht="30.75" customHeight="1" x14ac:dyDescent="0.2">
      <c r="A30" s="20" t="s">
        <v>53</v>
      </c>
      <c r="B30" s="54" t="s">
        <v>4</v>
      </c>
      <c r="C30" s="54"/>
      <c r="D30" s="54"/>
      <c r="E30" s="54"/>
      <c r="F30" s="54"/>
    </row>
    <row r="31" spans="1:9" s="18" customFormat="1" ht="27" x14ac:dyDescent="0.2">
      <c r="A31" s="21" t="s">
        <v>54</v>
      </c>
      <c r="B31" s="15" t="s">
        <v>75</v>
      </c>
      <c r="C31" s="16" t="s">
        <v>0</v>
      </c>
      <c r="D31" s="49">
        <v>15</v>
      </c>
      <c r="E31" s="33"/>
      <c r="F31" s="17">
        <f t="shared" si="0"/>
        <v>0</v>
      </c>
      <c r="I31" s="19"/>
    </row>
    <row r="32" spans="1:9" s="18" customFormat="1" ht="27" x14ac:dyDescent="0.2">
      <c r="A32" s="21" t="s">
        <v>55</v>
      </c>
      <c r="B32" s="15" t="s">
        <v>76</v>
      </c>
      <c r="C32" s="16" t="s">
        <v>0</v>
      </c>
      <c r="D32" s="49">
        <v>15</v>
      </c>
      <c r="E32" s="33"/>
      <c r="F32" s="17">
        <f t="shared" si="0"/>
        <v>0</v>
      </c>
      <c r="I32" s="19"/>
    </row>
    <row r="33" spans="1:9" s="18" customFormat="1" ht="81" x14ac:dyDescent="0.2">
      <c r="A33" s="6" t="s">
        <v>86</v>
      </c>
      <c r="B33" s="15" t="s">
        <v>29</v>
      </c>
      <c r="C33" s="16" t="s">
        <v>0</v>
      </c>
      <c r="D33" s="49">
        <v>25</v>
      </c>
      <c r="E33" s="33"/>
      <c r="F33" s="17">
        <f t="shared" si="0"/>
        <v>0</v>
      </c>
      <c r="I33" s="19"/>
    </row>
    <row r="34" spans="1:9" s="18" customFormat="1" ht="40.5" x14ac:dyDescent="0.2">
      <c r="A34" s="6" t="s">
        <v>56</v>
      </c>
      <c r="B34" s="15" t="s">
        <v>25</v>
      </c>
      <c r="C34" s="16" t="s">
        <v>14</v>
      </c>
      <c r="D34" s="49">
        <v>2</v>
      </c>
      <c r="E34" s="33"/>
      <c r="F34" s="17">
        <f t="shared" si="0"/>
        <v>0</v>
      </c>
      <c r="I34" s="19"/>
    </row>
    <row r="35" spans="1:9" s="22" customFormat="1" ht="37.5" customHeight="1" x14ac:dyDescent="0.2">
      <c r="A35" s="23" t="s">
        <v>57</v>
      </c>
      <c r="B35" s="55" t="s">
        <v>9</v>
      </c>
      <c r="C35" s="55"/>
      <c r="D35" s="55"/>
      <c r="E35" s="55"/>
      <c r="F35" s="55"/>
    </row>
    <row r="36" spans="1:9" s="18" customFormat="1" ht="40.5" x14ac:dyDescent="0.2">
      <c r="A36" s="21" t="s">
        <v>58</v>
      </c>
      <c r="B36" s="15" t="s">
        <v>77</v>
      </c>
      <c r="C36" s="16" t="s">
        <v>12</v>
      </c>
      <c r="D36" s="49">
        <v>30</v>
      </c>
      <c r="E36" s="33"/>
      <c r="F36" s="17">
        <f t="shared" si="0"/>
        <v>0</v>
      </c>
      <c r="I36" s="19"/>
    </row>
    <row r="37" spans="1:9" s="8" customFormat="1" ht="22.5" customHeight="1" x14ac:dyDescent="0.2">
      <c r="A37" s="23" t="s">
        <v>59</v>
      </c>
      <c r="B37" s="55" t="s">
        <v>20</v>
      </c>
      <c r="C37" s="55"/>
      <c r="D37" s="55"/>
      <c r="E37" s="55"/>
      <c r="F37" s="55"/>
    </row>
    <row r="38" spans="1:9" s="13" customFormat="1" ht="18.75" customHeight="1" x14ac:dyDescent="0.2">
      <c r="A38" s="21" t="s">
        <v>60</v>
      </c>
      <c r="B38" s="12" t="s">
        <v>21</v>
      </c>
      <c r="C38" s="16" t="s">
        <v>2</v>
      </c>
      <c r="D38" s="49">
        <v>4</v>
      </c>
      <c r="E38" s="33"/>
      <c r="F38" s="17">
        <f t="shared" si="0"/>
        <v>0</v>
      </c>
      <c r="I38" s="14"/>
    </row>
    <row r="39" spans="1:9" s="13" customFormat="1" ht="18.75" customHeight="1" x14ac:dyDescent="0.2">
      <c r="A39" s="21" t="s">
        <v>61</v>
      </c>
      <c r="B39" s="12" t="s">
        <v>22</v>
      </c>
      <c r="C39" s="16" t="s">
        <v>2</v>
      </c>
      <c r="D39" s="49">
        <v>8</v>
      </c>
      <c r="E39" s="33"/>
      <c r="F39" s="17">
        <f t="shared" si="0"/>
        <v>0</v>
      </c>
      <c r="I39" s="14"/>
    </row>
    <row r="40" spans="1:9" s="18" customFormat="1" ht="40.5" x14ac:dyDescent="0.2">
      <c r="A40" s="21" t="s">
        <v>62</v>
      </c>
      <c r="B40" s="15" t="s">
        <v>87</v>
      </c>
      <c r="C40" s="16" t="s">
        <v>31</v>
      </c>
      <c r="D40" s="49">
        <v>1</v>
      </c>
      <c r="E40" s="33"/>
      <c r="F40" s="17">
        <f t="shared" si="0"/>
        <v>0</v>
      </c>
      <c r="I40" s="19"/>
    </row>
    <row r="41" spans="1:9" s="13" customFormat="1" ht="18.75" customHeight="1" x14ac:dyDescent="0.2">
      <c r="A41" s="21" t="s">
        <v>63</v>
      </c>
      <c r="B41" s="12" t="s">
        <v>23</v>
      </c>
      <c r="C41" s="16" t="s">
        <v>2</v>
      </c>
      <c r="D41" s="49">
        <v>24</v>
      </c>
      <c r="E41" s="33"/>
      <c r="F41" s="17">
        <f t="shared" si="0"/>
        <v>0</v>
      </c>
      <c r="I41" s="14"/>
    </row>
    <row r="42" spans="1:9" s="18" customFormat="1" ht="81" x14ac:dyDescent="0.2">
      <c r="A42" s="6" t="s">
        <v>64</v>
      </c>
      <c r="B42" s="15" t="s">
        <v>24</v>
      </c>
      <c r="C42" s="16" t="s">
        <v>1</v>
      </c>
      <c r="D42" s="51">
        <v>3</v>
      </c>
      <c r="E42" s="33"/>
      <c r="F42" s="17">
        <f t="shared" si="0"/>
        <v>0</v>
      </c>
      <c r="I42" s="19"/>
    </row>
    <row r="43" spans="1:9" s="18" customFormat="1" ht="40.5" x14ac:dyDescent="0.2">
      <c r="A43" s="6" t="s">
        <v>65</v>
      </c>
      <c r="B43" s="15" t="s">
        <v>10</v>
      </c>
      <c r="C43" s="16" t="s">
        <v>1</v>
      </c>
      <c r="D43" s="51">
        <v>1</v>
      </c>
      <c r="E43" s="33"/>
      <c r="F43" s="17">
        <f t="shared" si="0"/>
        <v>0</v>
      </c>
      <c r="I43" s="19"/>
    </row>
    <row r="44" spans="1:9" s="18" customFormat="1" ht="54" x14ac:dyDescent="0.2">
      <c r="A44" s="6" t="s">
        <v>66</v>
      </c>
      <c r="B44" s="15" t="s">
        <v>30</v>
      </c>
      <c r="C44" s="16" t="s">
        <v>93</v>
      </c>
      <c r="D44" s="51">
        <v>1</v>
      </c>
      <c r="E44" s="33"/>
      <c r="F44" s="17">
        <f t="shared" si="0"/>
        <v>0</v>
      </c>
      <c r="I44" s="19"/>
    </row>
    <row r="45" spans="1:9" s="18" customFormat="1" ht="7.5" customHeight="1" thickBot="1" x14ac:dyDescent="0.25">
      <c r="A45" s="24"/>
      <c r="B45" s="25"/>
      <c r="C45" s="26"/>
      <c r="D45" s="50"/>
      <c r="E45" s="27"/>
      <c r="F45" s="27"/>
      <c r="I45" s="19"/>
    </row>
    <row r="46" spans="1:9" s="29" customFormat="1" ht="22.5" customHeight="1" x14ac:dyDescent="0.2">
      <c r="A46" s="37" t="s">
        <v>80</v>
      </c>
      <c r="B46" s="38"/>
      <c r="C46" s="64">
        <f>ROUND(SUM(F9:F44),2)</f>
        <v>0</v>
      </c>
      <c r="D46" s="65"/>
      <c r="E46" s="65"/>
      <c r="F46" s="66"/>
      <c r="G46" s="28"/>
      <c r="I46" s="28"/>
    </row>
    <row r="47" spans="1:9" s="29" customFormat="1" ht="22.5" customHeight="1" x14ac:dyDescent="0.2">
      <c r="A47" s="34" t="s">
        <v>78</v>
      </c>
      <c r="B47" s="35">
        <v>0.25</v>
      </c>
      <c r="C47" s="61">
        <f>ROUND(C46,2)*B47</f>
        <v>0</v>
      </c>
      <c r="D47" s="62"/>
      <c r="E47" s="62"/>
      <c r="F47" s="63"/>
      <c r="G47" s="28"/>
      <c r="I47" s="28"/>
    </row>
    <row r="48" spans="1:9" s="29" customFormat="1" ht="22.5" customHeight="1" thickBot="1" x14ac:dyDescent="0.25">
      <c r="A48" s="39" t="s">
        <v>79</v>
      </c>
      <c r="B48" s="40"/>
      <c r="C48" s="56">
        <f>ROUND((C46+C47),2)</f>
        <v>0</v>
      </c>
      <c r="D48" s="57"/>
      <c r="E48" s="57"/>
      <c r="F48" s="58"/>
      <c r="G48" s="28"/>
      <c r="I48" s="28"/>
    </row>
    <row r="50" spans="2:6" ht="13.5" x14ac:dyDescent="0.2">
      <c r="B50" s="18" t="s">
        <v>91</v>
      </c>
    </row>
    <row r="52" spans="2:6" ht="15" customHeight="1" x14ac:dyDescent="0.2">
      <c r="C52" s="67" t="s">
        <v>85</v>
      </c>
      <c r="D52" s="67"/>
      <c r="E52" s="67"/>
      <c r="F52" s="67"/>
    </row>
    <row r="53" spans="2:6" ht="39" customHeight="1" thickBot="1" x14ac:dyDescent="0.25">
      <c r="C53" s="53"/>
      <c r="D53" s="53"/>
      <c r="E53" s="53"/>
      <c r="F53" s="53"/>
    </row>
  </sheetData>
  <sheetProtection algorithmName="SHA-512" hashValue="ew7xJqRR/hc+jr8JAG1mSuJWc5CagZwO1rj3bfdDJgNbbg+6Y3f7gC+e14Jbd7wtip5reW+L+8ru3PYlwVbrcg==" saltValue="MRyE5fJnosgRz3giCezz8Q==" spinCount="100000" sheet="1" objects="1" scenarios="1"/>
  <mergeCells count="13">
    <mergeCell ref="A4:F4"/>
    <mergeCell ref="A2:F2"/>
    <mergeCell ref="C47:F47"/>
    <mergeCell ref="C46:F46"/>
    <mergeCell ref="C52:F52"/>
    <mergeCell ref="A5:F5"/>
    <mergeCell ref="C53:F53"/>
    <mergeCell ref="B18:F18"/>
    <mergeCell ref="B24:F24"/>
    <mergeCell ref="B30:F30"/>
    <mergeCell ref="B35:F35"/>
    <mergeCell ref="B37:F37"/>
    <mergeCell ref="C48:F48"/>
  </mergeCells>
  <pageMargins left="0.59055118110236227" right="0.39370078740157483" top="0.39370078740157483" bottom="0.3937007874015748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>HEP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</dc:creator>
  <cp:lastModifiedBy>Mirela Habek</cp:lastModifiedBy>
  <cp:lastPrinted>2023-11-15T11:45:32Z</cp:lastPrinted>
  <dcterms:created xsi:type="dcterms:W3CDTF">2009-12-10T08:41:23Z</dcterms:created>
  <dcterms:modified xsi:type="dcterms:W3CDTF">2023-11-15T11:48:05Z</dcterms:modified>
</cp:coreProperties>
</file>