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20\PRORAČUN ZA 2020.-2022. GODINE\PRORAČUN 2020.-2022.-OBJAVA\"/>
    </mc:Choice>
  </mc:AlternateContent>
  <bookViews>
    <workbookView xWindow="0" yWindow="0" windowWidth="13800" windowHeight="4104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List1!$D$3:$D$116</definedName>
    <definedName name="_xlnm.Print_Titles" localSheetId="0">List1!$8:$8</definedName>
  </definedNames>
  <calcPr calcId="152511"/>
</workbook>
</file>

<file path=xl/calcChain.xml><?xml version="1.0" encoding="utf-8"?>
<calcChain xmlns="http://schemas.openxmlformats.org/spreadsheetml/2006/main">
  <c r="L91" i="1" l="1"/>
  <c r="M91" i="1"/>
  <c r="K91" i="1"/>
  <c r="L76" i="1"/>
  <c r="M76" i="1"/>
  <c r="K76" i="1"/>
  <c r="L60" i="1"/>
  <c r="M60" i="1"/>
  <c r="K60" i="1"/>
  <c r="L46" i="1"/>
  <c r="M46" i="1"/>
  <c r="K46" i="1"/>
  <c r="K81" i="1" l="1"/>
  <c r="L42" i="1" l="1"/>
  <c r="M42" i="1"/>
  <c r="K42" i="1"/>
  <c r="L88" i="1" l="1"/>
  <c r="M88" i="1"/>
  <c r="K88" i="1"/>
  <c r="L70" i="1" l="1"/>
  <c r="M70" i="1"/>
  <c r="K70" i="1"/>
  <c r="M81" i="1" l="1"/>
  <c r="L81" i="1"/>
  <c r="L17" i="1" l="1"/>
  <c r="M17" i="1"/>
  <c r="K17" i="1"/>
  <c r="L9" i="1"/>
  <c r="M9" i="1"/>
  <c r="K9" i="1"/>
  <c r="K95" i="1" l="1"/>
  <c r="K97" i="1"/>
  <c r="K101" i="1"/>
  <c r="K103" i="1"/>
  <c r="M103" i="1" l="1"/>
  <c r="L103" i="1"/>
  <c r="K25" i="1" l="1"/>
  <c r="L25" i="1"/>
  <c r="K29" i="1"/>
  <c r="L29" i="1"/>
  <c r="K35" i="1"/>
  <c r="L35" i="1"/>
  <c r="K38" i="1"/>
  <c r="L38" i="1"/>
  <c r="K40" i="1"/>
  <c r="L40" i="1"/>
  <c r="K49" i="1"/>
  <c r="L49" i="1"/>
  <c r="K51" i="1"/>
  <c r="L51" i="1"/>
  <c r="K56" i="1"/>
  <c r="L56" i="1"/>
  <c r="K58" i="1"/>
  <c r="L58" i="1"/>
  <c r="M56" i="1"/>
  <c r="L105" i="1" l="1"/>
  <c r="M105" i="1"/>
  <c r="K68" i="1" l="1"/>
  <c r="L68" i="1"/>
  <c r="M68" i="1"/>
  <c r="L95" i="1"/>
  <c r="M95" i="1"/>
  <c r="L97" i="1"/>
  <c r="M97" i="1"/>
  <c r="L101" i="1"/>
  <c r="M101" i="1"/>
  <c r="K105" i="1"/>
  <c r="K107" i="1" l="1"/>
  <c r="L107" i="1"/>
  <c r="M58" i="1"/>
  <c r="M51" i="1"/>
  <c r="M49" i="1"/>
  <c r="M40" i="1"/>
  <c r="M38" i="1"/>
  <c r="M35" i="1"/>
  <c r="M29" i="1"/>
  <c r="M25" i="1"/>
  <c r="M107" i="1" l="1"/>
</calcChain>
</file>

<file path=xl/sharedStrings.xml><?xml version="1.0" encoding="utf-8"?>
<sst xmlns="http://schemas.openxmlformats.org/spreadsheetml/2006/main" count="590" uniqueCount="446">
  <si>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</si>
  <si>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</si>
  <si>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</si>
  <si>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</si>
  <si>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</si>
  <si>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</si>
  <si>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</si>
  <si>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</si>
  <si>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</si>
  <si>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</si>
  <si>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</si>
  <si>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</si>
  <si>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</si>
  <si>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</si>
  <si>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</si>
  <si>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</si>
  <si>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</si>
  <si>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</si>
  <si>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</si>
  <si>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</si>
  <si>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</si>
  <si>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</si>
  <si>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</si>
  <si>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</si>
  <si>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</si>
  <si>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</si>
  <si>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</si>
  <si>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</si>
  <si>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</si>
  <si>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</si>
  <si>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</si>
  <si>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</si>
  <si>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</si>
  <si>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</si>
  <si>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</si>
  <si>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</si>
  <si>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</si>
  <si>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</si>
  <si>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</si>
  <si>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</si>
  <si>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</si>
  <si>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</si>
  <si>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</si>
  <si>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</si>
  <si>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</si>
  <si>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</si>
  <si>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</si>
  <si>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</si>
  <si>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</si>
  <si>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</si>
  <si>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</si>
  <si>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</si>
  <si>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</si>
  <si>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</si>
  <si>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</si>
  <si>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</si>
  <si>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</si>
  <si>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</si>
  <si>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</si>
  <si>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</si>
  <si>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</si>
  <si>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</si>
  <si>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</si>
  <si>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</si>
  <si>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</si>
  <si>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</si>
  <si>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</si>
  <si>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</si>
  <si>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</si>
  <si>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</si>
  <si>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</si>
  <si>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</si>
  <si>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</si>
  <si>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</si>
  <si>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</si>
  <si>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</si>
  <si>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</si>
  <si>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</si>
  <si>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</si>
  <si>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</si>
  <si>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</si>
  <si>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</si>
  <si>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</si>
  <si>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</si>
  <si>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</si>
  <si>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</si>
  <si>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</si>
  <si>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</si>
  <si>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</si>
  <si>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</si>
  <si>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</si>
  <si>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</si>
  <si>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</si>
  <si>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</si>
  <si>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</si>
  <si>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</si>
  <si>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</si>
  <si>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</si>
  <si>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</si>
  <si>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</si>
  <si>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</si>
  <si>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</si>
  <si>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</si>
  <si>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</si>
  <si>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</si>
  <si>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</si>
  <si>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</si>
  <si>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</si>
  <si>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</si>
  <si>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</si>
  <si>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</si>
  <si>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</si>
  <si>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</si>
  <si>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</si>
  <si>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</si>
  <si>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</si>
  <si>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</si>
  <si>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</si>
  <si>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</si>
  <si>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</si>
  <si>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</si>
  <si>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</si>
  <si>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</si>
  <si>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</si>
  <si>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</si>
  <si>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</si>
  <si>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</si>
  <si>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</si>
  <si>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</si>
  <si>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</si>
  <si>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</si>
  <si>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</si>
  <si>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</si>
  <si>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</si>
  <si>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</si>
  <si>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</si>
  <si>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</si>
  <si>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</si>
  <si>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</si>
  <si>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1.7.3.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</si>
  <si>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</si>
  <si>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</si>
  <si>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</si>
  <si>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</si>
  <si>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</si>
  <si>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</si>
  <si>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</si>
  <si>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</si>
  <si>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</si>
  <si>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</si>
  <si>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</si>
  <si>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</si>
  <si>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</si>
  <si>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</si>
  <si>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</si>
  <si>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</si>
  <si>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</si>
  <si>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</si>
  <si>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</si>
  <si>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</si>
  <si>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</si>
  <si>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</si>
  <si>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</si>
  <si>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</si>
  <si>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</si>
  <si>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</si>
  <si>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</si>
  <si>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</si>
  <si>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</si>
  <si>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</si>
  <si>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</si>
  <si>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</si>
  <si>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</si>
  <si>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</si>
  <si>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</si>
  <si>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</si>
  <si>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</si>
  <si>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</si>
  <si>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</si>
  <si>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</si>
  <si>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</si>
  <si>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</si>
  <si>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</si>
  <si>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</si>
  <si>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</si>
  <si>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</si>
  <si>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knjižni fond</t>
  </si>
  <si>
    <t>A441001</t>
  </si>
  <si>
    <t>broj realiziranih zahtjeva kojima se postiže veća razina zadovoljavanja osnovnih životnih potreba</t>
  </si>
  <si>
    <t>Predsjednica: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</si>
  <si>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</si>
  <si>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</si>
  <si>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</si>
  <si>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</si>
  <si>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Ciljana vrijednost 2019.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</si>
  <si>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</si>
  <si>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</si>
  <si>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</si>
  <si>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</si>
  <si>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</si>
  <si>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</si>
  <si>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</si>
  <si>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</si>
  <si>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</si>
  <si>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</si>
  <si>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</si>
  <si>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</si>
  <si>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</si>
  <si>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</si>
  <si>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iznos kapitalnih pomoći za proračunsku godinu iz sredstava za razvoj naplaćenih u cijeni komunalnih usluga</t>
  </si>
  <si>
    <t>Voditelj Odsjeka ureda načelnika</t>
  </si>
  <si>
    <t>Aktivnosti ureda načelnika</t>
  </si>
  <si>
    <t>Voditelj Odsjeka za urbanizam, komunalni sustav i ekologiju/Voditelj Odsjeka ureda načelnika</t>
  </si>
  <si>
    <t>osiguranje redovnog rada dječjeg vrtića i ispunjavanje svih obaveza/broj korisnika predškolskog odgoja i obrazovanja U Dječjem vrtiću Viškovo</t>
  </si>
  <si>
    <t>Projekcija 2020.</t>
  </si>
  <si>
    <t>Ciljana vrijednost 2020.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</si>
  <si>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</si>
  <si>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</si>
  <si>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</si>
  <si>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</si>
  <si>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</si>
  <si>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</si>
  <si>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</si>
  <si>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</si>
  <si>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</si>
  <si>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</si>
  <si>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</si>
  <si>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</si>
  <si>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</si>
  <si>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</si>
  <si>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</si>
  <si>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</si>
  <si>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</si>
  <si>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</si>
  <si>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</si>
  <si>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</si>
  <si>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</si>
  <si>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</si>
  <si>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</si>
  <si>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</si>
  <si>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</si>
  <si>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</si>
  <si>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</si>
  <si>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</si>
  <si>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</si>
  <si>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</si>
  <si>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</si>
  <si>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</si>
  <si>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2.1.3.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</si>
  <si>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</si>
  <si>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</si>
  <si>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</si>
  <si>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</si>
  <si>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</si>
  <si>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</si>
  <si>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</si>
  <si>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</si>
  <si>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</si>
  <si>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</si>
  <si>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</si>
  <si>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</si>
  <si>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</si>
  <si>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korisnika predškolskog odg.i obr.u predšk.ustanovama čiji osnivač nije Općina Viškovo</t>
  </si>
  <si>
    <t>broj dodijeljenih pomoći za opremu novorođenčadi,broj paketa prvašićima i djeci predšk.uzrasta/broj djece obuhvaćene logopedskom terapijom</t>
  </si>
  <si>
    <t>broj poklon bonova osobama starije životne dobi/broj osoba starije životne dobi smještenih u ustanovama za starije i nemoćne</t>
  </si>
  <si>
    <t>780/0</t>
  </si>
  <si>
    <t>780/1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</si>
  <si>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</si>
  <si>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</si>
  <si>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</si>
  <si>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</si>
  <si>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>453.000/20.915=21,66</t>
  </si>
  <si>
    <t>dovršetak izgradnje 3.faze mjesnog groblja - ukopna mjesta/dovršetak izgradnje 3.faze mjesnog groblja - niše/dopuna broja kupljene opreme za potrebe groblja tijekom godine</t>
  </si>
  <si>
    <t>347 kom/120/5</t>
  </si>
  <si>
    <t xml:space="preserve"> izgrađeni vodovodni ogranaci tijekom godine-vodovodni ogranci</t>
  </si>
  <si>
    <t>9</t>
  </si>
  <si>
    <t>Voditelj Odsjeka za proračun, financije i računovodstvo</t>
  </si>
  <si>
    <t>A211101</t>
  </si>
  <si>
    <t>A211102</t>
  </si>
  <si>
    <t>A211103</t>
  </si>
  <si>
    <t>150/160/990/20</t>
  </si>
  <si>
    <t>Izgradnja i opremanje školskih objekata</t>
  </si>
  <si>
    <t>3.032.000 kuna</t>
  </si>
  <si>
    <t>1/1/1/1</t>
  </si>
  <si>
    <t>0/0</t>
  </si>
  <si>
    <t>K401101</t>
  </si>
  <si>
    <t>Radna zona Marišćina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</si>
  <si>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</si>
  <si>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</si>
  <si>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</si>
  <si>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</si>
  <si>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</si>
  <si>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</si>
  <si>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</si>
  <si>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2.4.4.</t>
  </si>
  <si>
    <t>1.4.8.</t>
  </si>
  <si>
    <t>Projekcija 2021.</t>
  </si>
  <si>
    <t>Polazna vrijednost 2018.</t>
  </si>
  <si>
    <t>Ciljana vrijednost 2021.</t>
  </si>
  <si>
    <t>Odgovornost za provedbu mjere - Odlukom o izvršavanju Proračuna Općine Viškovo za 2019. godinu utvrđena je veza s organizacijskom klasifikacijom</t>
  </si>
  <si>
    <t>sufinanciranje izgradnje nove škole Marinići-otplata kredita</t>
  </si>
  <si>
    <t>130/100</t>
  </si>
  <si>
    <t>135/100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</si>
  <si>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</si>
  <si>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</si>
  <si>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</si>
  <si>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</si>
  <si>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</si>
  <si>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</si>
  <si>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T217101</t>
  </si>
  <si>
    <t>Projekt Znanjem do posla za marginalizirane skupine</t>
  </si>
  <si>
    <t>broj osoba stručnjaka koji su prošli edukaciju, broj nezaposlenih osoba-korisnika koji su završili str.osposoblj. I broj osoba-korisnika ZMN koji su pohađali radionice</t>
  </si>
  <si>
    <t>4/55/4</t>
  </si>
  <si>
    <t>0/0/0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</si>
  <si>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</si>
  <si>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</si>
  <si>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2/0</t>
  </si>
  <si>
    <t>2/13</t>
  </si>
  <si>
    <t>118/9.500/17</t>
  </si>
  <si>
    <t>280/22.000/15</t>
  </si>
  <si>
    <t>290/23.000/16</t>
  </si>
  <si>
    <t>300/25.000/16</t>
  </si>
  <si>
    <t>povećanje efikasnosti i kvalitete rješavanja problematike iz područja komunalnog sustava/broj aktivnosti održavanja GIS-a ažurnim/korištenje baze PGŽ/izrađen digitalni ortofoto Općine u mjerilu 1:1000</t>
  </si>
  <si>
    <t>950.000/2260 RT=420,35</t>
  </si>
  <si>
    <t>950.000/2290 RT=414,85</t>
  </si>
  <si>
    <t>1.800.000/15.480=116,28</t>
  </si>
  <si>
    <t>1.990.000/17.080=116,51</t>
  </si>
  <si>
    <t>1.990.000/17.280=115,16</t>
  </si>
  <si>
    <t>488.000/24.010=20,32</t>
  </si>
  <si>
    <t>3.119.000 kuna</t>
  </si>
  <si>
    <t>3.162.000 kuna</t>
  </si>
  <si>
    <t>3.203.000 kuna</t>
  </si>
  <si>
    <t>broj požara u tekućoj godini (ne odnosi se na objekte)/kupljeno novo vatrogasno vozilo</t>
  </si>
  <si>
    <t>0/100.000 kn</t>
  </si>
  <si>
    <t>0/300.000 kn</t>
  </si>
  <si>
    <t xml:space="preserve">204 kom/0/0 </t>
  </si>
  <si>
    <t>5</t>
  </si>
  <si>
    <t>400.000 kn/0 kn</t>
  </si>
  <si>
    <t>400.000 kn/340.000 kn</t>
  </si>
  <si>
    <t>100%/261</t>
  </si>
  <si>
    <t>K211004</t>
  </si>
  <si>
    <t>zadovoljavajuća razina opremljenosti sredstvima za rad</t>
  </si>
  <si>
    <t>100%/260</t>
  </si>
  <si>
    <t>1.700.000/89,61=18.971,10 kn/km</t>
  </si>
  <si>
    <t>broj ispunjenih zahtjeva, broj odličnih učenika, broj pomoćnika u nastavi</t>
  </si>
  <si>
    <t>Javne potrebe u području socijalne, zdravstvene i obiteljske skrbi</t>
  </si>
  <si>
    <t xml:space="preserve">površina otkupljenog zemljišta </t>
  </si>
  <si>
    <t>100%/100%/100%</t>
  </si>
  <si>
    <t>gotovost dokumentacije za područni vrtić u Marčeljima, gotovost radova za područni vrtić u Marčeljima/gotovost dokumentacije za novi vrtić i jaslice/gotovost dokumentacije za dvorišni objekt novog vrtića/uređenje DV Viškovo/investicijsko održ.igrališta DV Viškovo</t>
  </si>
  <si>
    <t>100%/10%/100%/100%/100%/1</t>
  </si>
  <si>
    <t>100%/100%/100%/100%/100%/0</t>
  </si>
  <si>
    <t>60%/5%/13%/0%/0%/0</t>
  </si>
  <si>
    <t>izgradnja igrališta uz OŠ Marinići</t>
  </si>
  <si>
    <t>10%/100%</t>
  </si>
  <si>
    <t>40%/100%</t>
  </si>
  <si>
    <t>50%/100%</t>
  </si>
  <si>
    <t>izrada projektne dokum.za novu OŠ Marinići</t>
  </si>
  <si>
    <t>izrada projektne dokum.-projekt interijera-za novu OŠ Marinići</t>
  </si>
  <si>
    <t>1.1.12.</t>
  </si>
  <si>
    <t>1.1.13.</t>
  </si>
  <si>
    <t>otkup zemljišta za novu OŠ Marinići</t>
  </si>
  <si>
    <t>0 m2</t>
  </si>
  <si>
    <t>590 m2</t>
  </si>
  <si>
    <t>1.1.14.</t>
  </si>
  <si>
    <t>rekonstrukcija ulaza Doma Marinići - izrada projektne dokumentacije/zamjena sustava grijanja JU IM Ronjgov</t>
  </si>
  <si>
    <t>100%/1</t>
  </si>
  <si>
    <t>100%/0</t>
  </si>
  <si>
    <t>dovršetak izgradnje i opremanja Zavičajne kuće zvončara/izrada izvedbenog projekta prezentacijskog koncepta ZKZ/izrada dokum.potrebne za prijavu nan natječaj za sufinanc.</t>
  </si>
  <si>
    <t>0%/80%/0%</t>
  </si>
  <si>
    <t>0%/100%/100%</t>
  </si>
  <si>
    <t>35%/100%/100%</t>
  </si>
  <si>
    <t>49%/100%/100%</t>
  </si>
  <si>
    <t>realizacija programa vjerskih zajednica</t>
  </si>
  <si>
    <t>K261014</t>
  </si>
  <si>
    <t>Izgradnja i opremanje sportskih objekata</t>
  </si>
  <si>
    <t>uređenje atletske staze NK Halubjan/proj.dokument.za BK Marinići/opremanje pomoćnog igrališta NK Halubjan</t>
  </si>
  <si>
    <t>0%/98%/0%</t>
  </si>
  <si>
    <t>T217102</t>
  </si>
  <si>
    <t>Projekt Zaželi- program zapošljavanja žena Ruke pomažu</t>
  </si>
  <si>
    <t>broj nezaposlenih žena koje su prošle osposoblj.za gerontodomaćice/broj nezaposlenih žena koje su zaposlene na ovom programu</t>
  </si>
  <si>
    <t>15-15</t>
  </si>
  <si>
    <t>0-15</t>
  </si>
  <si>
    <t>1.7.7.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</si>
  <si>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invalide/zamjena sustava grijanja za zdravstvenu stanicu</t>
  </si>
  <si>
    <t>19/100/6,76/6/2-30/0</t>
  </si>
  <si>
    <t>23/100/6,76/12/2-30/1</t>
  </si>
  <si>
    <t>broj novoupisanih nerazvrstanih cesta god./provedena katastarska izmjera na području KO Marinići i KO Srdoči/gotovost  prostornih planova nižeg reda po godini/izrada studije uređenja zone Bujki/obilježavanje čestica na području Marinića/izrada 2.izmjena PPU Općine Viškovo</t>
  </si>
  <si>
    <t>0/60%/0/0%/50/30%</t>
  </si>
  <si>
    <t>4/100%/5/0%/100%/100%</t>
  </si>
  <si>
    <t>2/100%/2/100%/100%/100%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</si>
  <si>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prostora)/uredno održavan umjetni travnjak/gotovost proj.dokum.za urede općinske uprave/uređenje i opremanje ureda općinske uprave</t>
    </r>
  </si>
  <si>
    <r>
      <t>56,63kn/m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/56,98kn/m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/0/0/0</t>
    </r>
  </si>
  <si>
    <r>
      <t>64,63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</si>
  <si>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r>
      <t>61,58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</si>
  <si>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t>1.200.000/84,44 =14.182,72 kn/km</t>
  </si>
  <si>
    <t>1.700.000/85,11=19.974,15 kn/km</t>
  </si>
  <si>
    <t>875.000/2133 RT=410,22</t>
  </si>
  <si>
    <t>906.000/2230 RT=406,28</t>
  </si>
  <si>
    <t>izvršavanje poslova iz djelokruga rada/broj obavljenih mjera DDD na godišnjoj razini/postotak ulovljenih mačaka i pasa lutalica, uklonjenih lešina po prijavama i potrebama, broj steriliziranih i kastriranih mačaka/izrada studije upravljanja parkiralištima</t>
  </si>
  <si>
    <t>100%/1/100%/0/0</t>
  </si>
  <si>
    <t>100%/2/100%/40/100%</t>
  </si>
  <si>
    <t>izrađeno izvješće o provedbi plana gospodarenja otpadom te dostavljeno javnopravnom tijelu do 31.ožujka/redovan rad Reciklažnog dvorišta/kupljeno mobilno reciklažno dvorište i izrađena projektna dokumentacija za kompostanu/izrađena studija opravdanosti uvođenja sustava prikupljanja i odvoženja otpada/nabava spremnika za odvojeno prikupljanje otpada i dodijeljeni komposteri građanima</t>
  </si>
  <si>
    <t>1/0%/0/0%/0/0/0</t>
  </si>
  <si>
    <t>1/100%/1/100%/1/100%/150</t>
  </si>
  <si>
    <t>1/100%/1/100%/1/100%/0</t>
  </si>
  <si>
    <t>1/100%/0/100%/1/100%/0</t>
  </si>
  <si>
    <t>broj provedenih vježbi osposobljavanja/broj aktivnih pripadnika/broj aktivnih povjerenika i zamjenika, te koordinatora/izrađene mjere po planu zaštite</t>
  </si>
  <si>
    <t>1/23/15/100%</t>
  </si>
  <si>
    <t>0/19/13/0%</t>
  </si>
  <si>
    <r>
      <t>3.600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</si>
  <si>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duljina rekonstruiranih županijskih prometnica/gotovost projekta za parkiral.kod NK Halubjan/gotovost projekta za parkiral.kod rotora NK Halubjan/gotovost projekta za rekonstr.ceste Vozišće-Mavri/gotovost projekta za rekonstr.ceste Dječji vrtić-D.Jugi/gotovost projekta za izgradnju garaže kod zdravstvene stanice/dovrš.izgradnje oborinskog kolektora Marinići/povećanje duljine NC/površina asfaltiranih prometnica tijekom godine/broj izgrađenih upojnih bunara i potpornih zidova/broj izrađenih prometnih riješenja/gotovost proj.dokum.oborinske odvod.ŽC 5025/gotovost projekta za izmjenu dozvole sp.na sp.cestu Brnasi-Dovičići/izrada projektne dokum.za sp.cestu D-427 Bujki-Sroki/izrada projektne dokum.za sp.cestu D-427 Bujki-Mladenići/izrada idejnog projekta za parkiralište kod novog DV/gotovost projekta za rekonstr.raskrižja kod groblja/otkup zemljišta za cestu Trampi-Marinići/otkup zemljišta za prometne objekte/sanacija raskrižja na području Općine/gotovost projekta za rekonstukciju NC 94 i NC 142/gotovost projekta za rekonstrukciju razkrižja D. Jugi</t>
  </si>
  <si>
    <t xml:space="preserve">0 km/0%/0%/0%/0%/0%/0%/84,84 km/0m2/1/0/0%/0%/0%/0%/0%/0%/98%/0m2/2/50%/50%/0%/0       </t>
  </si>
  <si>
    <t xml:space="preserve">0 km/100%/100%/100%/100%/100%/0%/85,11 km/2.000 m2/6/2/100%/100%/100%/100%/100%/30%/100%/1.900 m2/3/100%/100%/100%/2       </t>
  </si>
  <si>
    <t xml:space="preserve">0,97 km/100%/100%/100%/100%/100%/60%/85,11 km/2.000 m2/8/2/100%/100%/100%/100%/100%/100%/100%/1.600 m2/3/100%/100%/100%/2       </t>
  </si>
  <si>
    <t xml:space="preserve">0,97 km/100%/100%/100%/100%/100%/100%/85,11 km/2.000 m2/8/2/100%/100%/100%/100%/100%/100%/100%/1.600 m2/4/100%/100%/100%/2       </t>
  </si>
  <si>
    <t>broj ukupnih rasvjetnih tijela na području Općine i nabavljena prigodna iluminacija</t>
  </si>
  <si>
    <t>2133/0</t>
  </si>
  <si>
    <t>2260/0</t>
  </si>
  <si>
    <t>2290/0</t>
  </si>
  <si>
    <t>uređenje dječjeg igrališta Srokov kal/hortikulturno i ambijenatlno uređenje kružnih raskrižja/uređenje JP u Saršonima/uređenje dj.igral.Vrtače/izgrađena stanica javnih bicikli/nabava autobusnih čekaonica/uređenje JP u Marinićima/uređena JP u Ronjgima za bike-sharing/izrađena proj.dokum.za uređenje JP/gotovost projekta za izradu zida i pristupa crpnoj stanici/gotovost projekta za nathodnik škola-Općina/gotovost projekta za uređenje JP u Marinićima/nabava komunalne opreme za JP</t>
  </si>
  <si>
    <t>0%/2 kom/8%/0%/1/0 kom/0%/0%/0/0%/0%/0%/100%</t>
  </si>
  <si>
    <t>100%/4 kom/100%/100%/2/3 kom/62%/100%/2/100%/30%/50%/100%</t>
  </si>
  <si>
    <t>100%/4 kom/100%/100%/2/0 kom/100%/100%/1/100%/100%/100%/0%</t>
  </si>
  <si>
    <t>gotovost studije RZ Marišćina/gotovost projekta za izmjenu lokacijske dozvole za RZ Marišćina/gotovost projekta za cestu, platoe i parkirališta RZ Marišćina</t>
  </si>
  <si>
    <t>0%/40%/40%</t>
  </si>
  <si>
    <t>K401102</t>
  </si>
  <si>
    <t>Radna zona Marinići</t>
  </si>
  <si>
    <t>gotovost idejnog projekta i parcelacije za cestu S2 RZ Marinići/gotovost idejnog projekta i parcelacije za južni čvor ceste RZ Marinići/gotovost  projektne dokumentacije  za cestu RZ Marinići-Trtni</t>
  </si>
  <si>
    <t>0%/0%/25%</t>
  </si>
  <si>
    <t>2.1.6.</t>
  </si>
  <si>
    <r>
      <t xml:space="preserve"> </t>
    </r>
    <r>
      <rPr>
        <sz val="11"/>
        <rFont val="Calibri"/>
        <family val="2"/>
        <charset val="238"/>
        <scheme val="minor"/>
      </rPr>
      <t>- 1 -</t>
    </r>
  </si>
  <si>
    <t xml:space="preserve"> - 2 -</t>
  </si>
  <si>
    <t>Plan 2019.</t>
  </si>
  <si>
    <t>broj uklonjenih tehnički neispravnih vozila  i sl.  objekata sa javnih površina godišnje/količina sakupljenog otpada u godini/izrađen akcijski plan poboljšanja kvalitete zraka/struč.mišljenje o utjecaju ŽCGO Marišćina</t>
  </si>
  <si>
    <t>0/0/0/0</t>
  </si>
  <si>
    <t>10/250/1/100</t>
  </si>
  <si>
    <t>10/250/0/100</t>
  </si>
  <si>
    <t>1.821.000/16.880=107,88</t>
  </si>
  <si>
    <t>PLAN RAZVOJNIH PROGRAMA OPĆINE VIŠKOVO ZA RAZDOBLJE OD 2020. DO 2022. GODINE</t>
  </si>
  <si>
    <t>Plan razvojnih programa Općine Viškovo za razdoblje od 2020. do 2022. godine sadrži:</t>
  </si>
  <si>
    <t>Plan razvojnih programa Općine Viškovo za razdoblje od 2020. do 2022. godine stupa na snagu 1. siječnja 2020. godine, a objavit će se u "Službenim novinama Općine Viškovo".</t>
  </si>
  <si>
    <t>Sukladno odredbama članka 33. i 34. Zakona o proračunu ("Narodne novine", broj 87/08., 136/12. i 15/15.) te na temelju članka 34. Statuta Općine Viškovo ("Službene novine Općine Viškovo", broj 3/18.) Općinsko vijeće Općine Viškovo, na 32. sjednici održanoj 12. prosinca 2019. godine, donijelo je</t>
  </si>
  <si>
    <t>KLASA:021-04/19-01/12</t>
  </si>
  <si>
    <t>URBROJ: 2170-09-04/04-19-9</t>
  </si>
  <si>
    <t>VIŠKOVO, 12. prosinca 2019. godine</t>
  </si>
  <si>
    <t xml:space="preserve">    Ksenija Žauhar, mag. paed.,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</si>
</sst>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7"/>
  <sheetViews>
    <sheetView tabSelected="1" topLeftCell="W101" zoomScale="73" zoomScaleNormal="73" workbookViewId="0">
      <selection activeCell="W121" sqref="W121:Z121"/>
    </sheetView>
  </sheetViews>
  <sheetFormatPr defaultColWidth="9.109375" defaultRowHeight="14.4" x14ac:dyDescent="0.3"/>
  <cols>
    <col min="1" max="1" width="0" style="1" hidden="1" customWidth="1"/>
    <col min="2" max="2" width="9.109375" style="56"/>
    <col min="3" max="3" width="11.44140625" style="56" customWidth="1"/>
    <col min="4" max="4" width="10.33203125" style="145" customWidth="1"/>
    <col min="5" max="9" width="9.109375" style="145"/>
    <col min="10" max="10" width="16" style="145" customWidth="1"/>
    <col min="11" max="13" width="15" style="79" customWidth="1"/>
    <col min="14" max="14" width="9.109375" style="28" customWidth="1"/>
    <col min="15" max="19" width="9.109375" style="145" customWidth="1"/>
    <col min="20" max="20" width="22.6640625" style="145" customWidth="1"/>
    <col min="21" max="21" width="23.6640625" style="145" customWidth="1"/>
    <col min="22" max="22" width="27.77734375" style="2" customWidth="1"/>
    <col min="23" max="23" width="28.33203125" style="2" customWidth="1"/>
    <col min="24" max="25" width="27.77734375" style="2" customWidth="1"/>
    <col min="26" max="26" width="69" style="56" bestFit="1" customWidth="1"/>
    <col min="27" max="28" width="9.109375" style="1"/>
    <col min="29" max="31" width="15.6640625" style="1" customWidth="1"/>
    <col min="32" max="16384" width="9.109375" style="1"/>
  </cols>
  <sheetData>
    <row r="1" spans="1:55" ht="46.2" customHeight="1" x14ac:dyDescent="0.3">
      <c r="B1" s="289" t="s">
        <v>441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55" ht="7.2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148"/>
      <c r="M2" s="148"/>
    </row>
    <row r="3" spans="1:55" ht="35.4" customHeight="1" x14ac:dyDescent="0.3">
      <c r="B3" s="292" t="s">
        <v>438</v>
      </c>
      <c r="C3" s="292"/>
      <c r="D3" s="292"/>
      <c r="E3" s="292"/>
      <c r="F3" s="292"/>
      <c r="G3" s="292"/>
      <c r="H3" s="292"/>
      <c r="I3" s="292"/>
      <c r="J3" s="292"/>
      <c r="K3" s="292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55" ht="7.2" customHeight="1" x14ac:dyDescent="0.3">
      <c r="B4" s="89"/>
      <c r="C4" s="89"/>
      <c r="D4" s="147"/>
      <c r="E4" s="147"/>
      <c r="F4" s="147"/>
      <c r="G4" s="147"/>
      <c r="H4" s="147"/>
      <c r="I4" s="147"/>
      <c r="J4" s="147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5"/>
      <c r="X4" s="5"/>
      <c r="Y4" s="5"/>
      <c r="Z4" s="5"/>
    </row>
    <row r="5" spans="1:55" ht="4.95" customHeight="1" x14ac:dyDescent="0.3">
      <c r="B5" s="89"/>
      <c r="C5" s="89"/>
      <c r="D5" s="147"/>
      <c r="E5" s="147"/>
      <c r="F5" s="147"/>
      <c r="G5" s="147"/>
      <c r="H5" s="147"/>
      <c r="I5" s="147"/>
      <c r="J5" s="147"/>
      <c r="K5" s="147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5"/>
      <c r="X5" s="5"/>
      <c r="Y5" s="5"/>
      <c r="Z5" s="5"/>
    </row>
    <row r="6" spans="1:55" ht="15" customHeight="1" x14ac:dyDescent="0.3">
      <c r="B6" s="199" t="s">
        <v>177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36.6" customHeight="1" thickBot="1" x14ac:dyDescent="0.35">
      <c r="B7" s="290" t="s">
        <v>439</v>
      </c>
      <c r="C7" s="290"/>
      <c r="D7" s="290"/>
      <c r="E7" s="290"/>
      <c r="F7" s="290"/>
      <c r="G7" s="290"/>
      <c r="H7" s="290"/>
      <c r="I7" s="290"/>
      <c r="J7" s="290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44.25" customHeight="1" thickBot="1" x14ac:dyDescent="0.35">
      <c r="B8" s="12" t="s">
        <v>107</v>
      </c>
      <c r="C8" s="77" t="s">
        <v>106</v>
      </c>
      <c r="D8" s="4" t="s">
        <v>18</v>
      </c>
      <c r="E8" s="305" t="s">
        <v>114</v>
      </c>
      <c r="F8" s="306"/>
      <c r="G8" s="306"/>
      <c r="H8" s="306"/>
      <c r="I8" s="306"/>
      <c r="J8" s="306"/>
      <c r="K8" s="10" t="s">
        <v>432</v>
      </c>
      <c r="L8" s="10" t="s">
        <v>214</v>
      </c>
      <c r="M8" s="10" t="s">
        <v>296</v>
      </c>
      <c r="N8" s="307" t="s">
        <v>155</v>
      </c>
      <c r="O8" s="306"/>
      <c r="P8" s="306"/>
      <c r="Q8" s="306"/>
      <c r="R8" s="306"/>
      <c r="S8" s="306"/>
      <c r="T8" s="306"/>
      <c r="U8" s="306"/>
      <c r="V8" s="12" t="s">
        <v>297</v>
      </c>
      <c r="W8" s="12" t="s">
        <v>194</v>
      </c>
      <c r="X8" s="87" t="s">
        <v>215</v>
      </c>
      <c r="Y8" s="12" t="s">
        <v>298</v>
      </c>
      <c r="Z8" s="11" t="s">
        <v>299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1" customHeight="1" x14ac:dyDescent="0.3">
      <c r="A9" s="3"/>
      <c r="B9" s="237" t="s">
        <v>108</v>
      </c>
      <c r="C9" s="230" t="s">
        <v>109</v>
      </c>
      <c r="D9" s="13" t="s">
        <v>259</v>
      </c>
      <c r="E9" s="14" t="s">
        <v>218</v>
      </c>
      <c r="F9" s="15"/>
      <c r="G9" s="15"/>
      <c r="H9" s="15"/>
      <c r="I9" s="15"/>
      <c r="J9" s="15"/>
      <c r="K9" s="16">
        <f>SUM(K10:K16)</f>
        <v>21699900</v>
      </c>
      <c r="L9" s="16">
        <f>SUM(L10:L16)</f>
        <v>14876500</v>
      </c>
      <c r="M9" s="49">
        <f>SUM(M10:M16)</f>
        <v>14899500</v>
      </c>
      <c r="N9" s="43"/>
      <c r="O9" s="48"/>
      <c r="P9" s="48"/>
      <c r="Q9" s="48"/>
      <c r="R9" s="48"/>
      <c r="S9" s="48"/>
      <c r="T9" s="48"/>
      <c r="U9" s="48"/>
      <c r="V9" s="51"/>
      <c r="W9" s="50"/>
      <c r="X9" s="51"/>
      <c r="Y9" s="50"/>
      <c r="Z9" s="5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98" customFormat="1" ht="33" customHeight="1" thickBot="1" x14ac:dyDescent="0.35">
      <c r="A10" s="92"/>
      <c r="B10" s="240"/>
      <c r="C10" s="231"/>
      <c r="D10" s="17" t="s">
        <v>277</v>
      </c>
      <c r="E10" s="183" t="s">
        <v>5</v>
      </c>
      <c r="F10" s="180"/>
      <c r="G10" s="180"/>
      <c r="H10" s="180"/>
      <c r="I10" s="180"/>
      <c r="J10" s="180"/>
      <c r="K10" s="18">
        <v>6499500</v>
      </c>
      <c r="L10" s="18">
        <v>6418000</v>
      </c>
      <c r="M10" s="93">
        <v>6441000</v>
      </c>
      <c r="N10" s="94" t="s">
        <v>115</v>
      </c>
      <c r="O10" s="203" t="s">
        <v>213</v>
      </c>
      <c r="P10" s="203"/>
      <c r="Q10" s="203"/>
      <c r="R10" s="203"/>
      <c r="S10" s="203"/>
      <c r="T10" s="203"/>
      <c r="U10" s="203"/>
      <c r="V10" s="36" t="s">
        <v>342</v>
      </c>
      <c r="W10" s="121" t="s">
        <v>339</v>
      </c>
      <c r="X10" s="121" t="s">
        <v>339</v>
      </c>
      <c r="Y10" s="121" t="s">
        <v>339</v>
      </c>
      <c r="Z10" s="128" t="s">
        <v>210</v>
      </c>
      <c r="AA10" s="92"/>
      <c r="AB10" s="92"/>
      <c r="AC10" s="97"/>
      <c r="AD10" s="97"/>
      <c r="AE10" s="97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</row>
    <row r="11" spans="1:55" s="103" customFormat="1" ht="16.95" customHeight="1" x14ac:dyDescent="0.3">
      <c r="A11" s="99"/>
      <c r="B11" s="241"/>
      <c r="C11" s="232"/>
      <c r="D11" s="17" t="s">
        <v>279</v>
      </c>
      <c r="E11" s="206" t="s">
        <v>6</v>
      </c>
      <c r="F11" s="207"/>
      <c r="G11" s="207"/>
      <c r="H11" s="207"/>
      <c r="I11" s="207"/>
      <c r="J11" s="208"/>
      <c r="K11" s="18">
        <v>33900</v>
      </c>
      <c r="L11" s="18">
        <v>34000</v>
      </c>
      <c r="M11" s="18">
        <v>34000</v>
      </c>
      <c r="N11" s="94" t="s">
        <v>116</v>
      </c>
      <c r="O11" s="203" t="s">
        <v>161</v>
      </c>
      <c r="P11" s="203"/>
      <c r="Q11" s="203"/>
      <c r="R11" s="203"/>
      <c r="S11" s="203"/>
      <c r="T11" s="203"/>
      <c r="U11" s="203"/>
      <c r="V11" s="37">
        <v>64</v>
      </c>
      <c r="W11" s="37">
        <v>83</v>
      </c>
      <c r="X11" s="101">
        <v>83</v>
      </c>
      <c r="Y11" s="85">
        <v>83</v>
      </c>
      <c r="Z11" s="96" t="s">
        <v>210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</row>
    <row r="12" spans="1:55" s="8" customFormat="1" ht="16.95" customHeight="1" x14ac:dyDescent="0.3">
      <c r="A12" s="7"/>
      <c r="B12" s="241"/>
      <c r="C12" s="232"/>
      <c r="D12" s="17" t="s">
        <v>278</v>
      </c>
      <c r="E12" s="206" t="s">
        <v>7</v>
      </c>
      <c r="F12" s="207"/>
      <c r="G12" s="207"/>
      <c r="H12" s="207"/>
      <c r="I12" s="207"/>
      <c r="J12" s="208"/>
      <c r="K12" s="69">
        <v>6000</v>
      </c>
      <c r="L12" s="69">
        <v>6000</v>
      </c>
      <c r="M12" s="69">
        <v>6000</v>
      </c>
      <c r="N12" s="94" t="s">
        <v>117</v>
      </c>
      <c r="O12" s="203" t="s">
        <v>203</v>
      </c>
      <c r="P12" s="203"/>
      <c r="Q12" s="203"/>
      <c r="R12" s="203"/>
      <c r="S12" s="203"/>
      <c r="T12" s="203"/>
      <c r="U12" s="203"/>
      <c r="V12" s="37">
        <v>15</v>
      </c>
      <c r="W12" s="37">
        <v>15</v>
      </c>
      <c r="X12" s="101">
        <v>15</v>
      </c>
      <c r="Y12" s="85">
        <v>15</v>
      </c>
      <c r="Z12" s="96" t="s">
        <v>210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8" customFormat="1" ht="16.95" customHeight="1" x14ac:dyDescent="0.3">
      <c r="A13" s="7"/>
      <c r="B13" s="241"/>
      <c r="C13" s="232"/>
      <c r="D13" s="27" t="s">
        <v>340</v>
      </c>
      <c r="E13" s="206" t="s">
        <v>17</v>
      </c>
      <c r="F13" s="207"/>
      <c r="G13" s="207"/>
      <c r="H13" s="207"/>
      <c r="I13" s="207"/>
      <c r="J13" s="208"/>
      <c r="K13" s="69">
        <v>415000</v>
      </c>
      <c r="L13" s="69">
        <v>15000</v>
      </c>
      <c r="M13" s="69">
        <v>15000</v>
      </c>
      <c r="N13" s="104" t="s">
        <v>118</v>
      </c>
      <c r="O13" s="203" t="s">
        <v>204</v>
      </c>
      <c r="P13" s="203"/>
      <c r="Q13" s="203"/>
      <c r="R13" s="203"/>
      <c r="S13" s="203"/>
      <c r="T13" s="203"/>
      <c r="U13" s="203"/>
      <c r="V13" s="36">
        <v>1</v>
      </c>
      <c r="W13" s="36">
        <v>1</v>
      </c>
      <c r="X13" s="105">
        <v>1</v>
      </c>
      <c r="Y13" s="95">
        <v>1</v>
      </c>
      <c r="Z13" s="96" t="s">
        <v>210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7" customFormat="1" ht="45" customHeight="1" x14ac:dyDescent="0.3">
      <c r="B14" s="240"/>
      <c r="C14" s="233"/>
      <c r="D14" s="17" t="s">
        <v>216</v>
      </c>
      <c r="E14" s="206" t="s">
        <v>195</v>
      </c>
      <c r="F14" s="207"/>
      <c r="G14" s="207"/>
      <c r="H14" s="207"/>
      <c r="I14" s="207"/>
      <c r="J14" s="208"/>
      <c r="K14" s="18">
        <v>5578000</v>
      </c>
      <c r="L14" s="18">
        <v>0</v>
      </c>
      <c r="M14" s="153">
        <v>0</v>
      </c>
      <c r="N14" s="104" t="s">
        <v>201</v>
      </c>
      <c r="O14" s="200" t="s">
        <v>348</v>
      </c>
      <c r="P14" s="250"/>
      <c r="Q14" s="250"/>
      <c r="R14" s="250"/>
      <c r="S14" s="250"/>
      <c r="T14" s="250"/>
      <c r="U14" s="251"/>
      <c r="V14" s="36" t="s">
        <v>351</v>
      </c>
      <c r="W14" s="36" t="s">
        <v>349</v>
      </c>
      <c r="X14" s="36" t="s">
        <v>350</v>
      </c>
      <c r="Y14" s="36" t="s">
        <v>350</v>
      </c>
      <c r="Z14" s="96" t="s">
        <v>210</v>
      </c>
    </row>
    <row r="15" spans="1:55" s="7" customFormat="1" ht="16.95" customHeight="1" x14ac:dyDescent="0.3">
      <c r="B15" s="240"/>
      <c r="C15" s="233"/>
      <c r="D15" s="17" t="s">
        <v>217</v>
      </c>
      <c r="E15" s="206" t="s">
        <v>8</v>
      </c>
      <c r="F15" s="207"/>
      <c r="G15" s="207"/>
      <c r="H15" s="207"/>
      <c r="I15" s="207"/>
      <c r="J15" s="208"/>
      <c r="K15" s="18">
        <v>8700000</v>
      </c>
      <c r="L15" s="18">
        <v>7950000</v>
      </c>
      <c r="M15" s="93">
        <v>7950000</v>
      </c>
      <c r="N15" s="104" t="s">
        <v>202</v>
      </c>
      <c r="O15" s="200" t="s">
        <v>262</v>
      </c>
      <c r="P15" s="250"/>
      <c r="Q15" s="250"/>
      <c r="R15" s="250"/>
      <c r="S15" s="250"/>
      <c r="T15" s="250"/>
      <c r="U15" s="251"/>
      <c r="V15" s="73">
        <v>460</v>
      </c>
      <c r="W15" s="73">
        <v>440</v>
      </c>
      <c r="X15" s="106">
        <v>440</v>
      </c>
      <c r="Y15" s="106">
        <v>440</v>
      </c>
      <c r="Z15" s="96" t="s">
        <v>210</v>
      </c>
    </row>
    <row r="16" spans="1:55" s="7" customFormat="1" ht="40.200000000000003" customHeight="1" x14ac:dyDescent="0.3">
      <c r="B16" s="240"/>
      <c r="C16" s="233"/>
      <c r="D16" s="17" t="s">
        <v>219</v>
      </c>
      <c r="E16" s="177" t="s">
        <v>97</v>
      </c>
      <c r="F16" s="154"/>
      <c r="G16" s="154"/>
      <c r="H16" s="154"/>
      <c r="I16" s="154"/>
      <c r="J16" s="107"/>
      <c r="K16" s="18">
        <v>467500</v>
      </c>
      <c r="L16" s="18">
        <v>453500</v>
      </c>
      <c r="M16" s="18">
        <v>453500</v>
      </c>
      <c r="N16" s="104" t="s">
        <v>119</v>
      </c>
      <c r="O16" s="200" t="s">
        <v>263</v>
      </c>
      <c r="P16" s="250"/>
      <c r="Q16" s="250"/>
      <c r="R16" s="250"/>
      <c r="S16" s="250"/>
      <c r="T16" s="250"/>
      <c r="U16" s="251"/>
      <c r="V16" s="73" t="s">
        <v>280</v>
      </c>
      <c r="W16" s="73" t="s">
        <v>280</v>
      </c>
      <c r="X16" s="73" t="s">
        <v>280</v>
      </c>
      <c r="Y16" s="73" t="s">
        <v>280</v>
      </c>
      <c r="Z16" s="102" t="s">
        <v>210</v>
      </c>
    </row>
    <row r="17" spans="1:55" ht="14.4" customHeight="1" x14ac:dyDescent="0.3">
      <c r="A17" s="3"/>
      <c r="B17" s="240"/>
      <c r="C17" s="231"/>
      <c r="D17" s="13" t="s">
        <v>19</v>
      </c>
      <c r="E17" s="14" t="s">
        <v>220</v>
      </c>
      <c r="F17" s="15"/>
      <c r="G17" s="15"/>
      <c r="H17" s="15"/>
      <c r="I17" s="15"/>
      <c r="J17" s="15"/>
      <c r="K17" s="16">
        <f>SUM(K18:K24)</f>
        <v>2609000</v>
      </c>
      <c r="L17" s="16">
        <f>SUM(L18:L24)</f>
        <v>3540000</v>
      </c>
      <c r="M17" s="49">
        <f>SUM(M18:M24)</f>
        <v>3550000</v>
      </c>
      <c r="N17" s="65"/>
      <c r="O17" s="54"/>
      <c r="P17" s="108"/>
      <c r="Q17" s="108"/>
      <c r="R17" s="108"/>
      <c r="S17" s="108"/>
      <c r="T17" s="108"/>
      <c r="U17" s="108"/>
      <c r="V17" s="31"/>
      <c r="W17" s="31"/>
      <c r="X17" s="74"/>
      <c r="Y17" s="32"/>
      <c r="Z17" s="4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8" customFormat="1" ht="30" customHeight="1" x14ac:dyDescent="0.3">
      <c r="A18" s="7"/>
      <c r="B18" s="241"/>
      <c r="C18" s="232"/>
      <c r="D18" s="17" t="s">
        <v>20</v>
      </c>
      <c r="E18" s="212" t="s">
        <v>221</v>
      </c>
      <c r="F18" s="213"/>
      <c r="G18" s="213"/>
      <c r="H18" s="213"/>
      <c r="I18" s="213"/>
      <c r="J18" s="214"/>
      <c r="K18" s="18">
        <v>419000</v>
      </c>
      <c r="L18" s="18">
        <v>446000</v>
      </c>
      <c r="M18" s="18">
        <v>456000</v>
      </c>
      <c r="N18" s="94" t="s">
        <v>120</v>
      </c>
      <c r="O18" s="248" t="s">
        <v>344</v>
      </c>
      <c r="P18" s="311"/>
      <c r="Q18" s="311"/>
      <c r="R18" s="311"/>
      <c r="S18" s="311"/>
      <c r="T18" s="311"/>
      <c r="U18" s="312"/>
      <c r="V18" s="36">
        <v>1</v>
      </c>
      <c r="W18" s="127">
        <v>1</v>
      </c>
      <c r="X18" s="163">
        <v>1</v>
      </c>
      <c r="Y18" s="127">
        <v>1</v>
      </c>
      <c r="Z18" s="96" t="s">
        <v>210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8" customFormat="1" ht="18" customHeight="1" x14ac:dyDescent="0.3">
      <c r="A19" s="7"/>
      <c r="B19" s="241"/>
      <c r="C19" s="232"/>
      <c r="D19" s="17" t="s">
        <v>21</v>
      </c>
      <c r="E19" s="206" t="s">
        <v>9</v>
      </c>
      <c r="F19" s="207"/>
      <c r="G19" s="207"/>
      <c r="H19" s="207"/>
      <c r="I19" s="207"/>
      <c r="J19" s="208"/>
      <c r="K19" s="59">
        <v>594000</v>
      </c>
      <c r="L19" s="18">
        <v>594000</v>
      </c>
      <c r="M19" s="93">
        <v>594000</v>
      </c>
      <c r="N19" s="94" t="s">
        <v>121</v>
      </c>
      <c r="O19" s="144" t="s">
        <v>162</v>
      </c>
      <c r="P19" s="144"/>
      <c r="Q19" s="144"/>
      <c r="R19" s="144"/>
      <c r="S19" s="144"/>
      <c r="T19" s="144"/>
      <c r="U19" s="144"/>
      <c r="V19" s="37" t="s">
        <v>301</v>
      </c>
      <c r="W19" s="100" t="s">
        <v>302</v>
      </c>
      <c r="X19" s="100" t="s">
        <v>302</v>
      </c>
      <c r="Y19" s="100" t="s">
        <v>302</v>
      </c>
      <c r="Z19" s="96" t="s">
        <v>210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15" customHeight="1" x14ac:dyDescent="0.3">
      <c r="A20" s="7"/>
      <c r="B20" s="241"/>
      <c r="C20" s="231"/>
      <c r="D20" s="299" t="s">
        <v>22</v>
      </c>
      <c r="E20" s="280" t="s">
        <v>281</v>
      </c>
      <c r="F20" s="281"/>
      <c r="G20" s="281"/>
      <c r="H20" s="281"/>
      <c r="I20" s="281"/>
      <c r="J20" s="282"/>
      <c r="K20" s="301">
        <v>1596000</v>
      </c>
      <c r="L20" s="308">
        <v>2500000</v>
      </c>
      <c r="M20" s="294">
        <v>2500000</v>
      </c>
      <c r="N20" s="104" t="s">
        <v>179</v>
      </c>
      <c r="O20" s="201" t="s">
        <v>352</v>
      </c>
      <c r="P20" s="250"/>
      <c r="Q20" s="250"/>
      <c r="R20" s="250"/>
      <c r="S20" s="250"/>
      <c r="T20" s="250"/>
      <c r="U20" s="250"/>
      <c r="V20" s="109">
        <v>0</v>
      </c>
      <c r="W20" s="95" t="s">
        <v>353</v>
      </c>
      <c r="X20" s="36" t="s">
        <v>354</v>
      </c>
      <c r="Y20" s="95" t="s">
        <v>355</v>
      </c>
      <c r="Z20" s="296" t="s">
        <v>171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8" customFormat="1" ht="15" customHeight="1" x14ac:dyDescent="0.3">
      <c r="A21" s="7"/>
      <c r="B21" s="241"/>
      <c r="C21" s="231"/>
      <c r="D21" s="300"/>
      <c r="E21" s="256"/>
      <c r="F21" s="257"/>
      <c r="G21" s="257"/>
      <c r="H21" s="257"/>
      <c r="I21" s="257"/>
      <c r="J21" s="258"/>
      <c r="K21" s="302"/>
      <c r="L21" s="309"/>
      <c r="M21" s="295"/>
      <c r="N21" s="104" t="s">
        <v>193</v>
      </c>
      <c r="O21" s="200" t="s">
        <v>356</v>
      </c>
      <c r="P21" s="314"/>
      <c r="Q21" s="314"/>
      <c r="R21" s="314"/>
      <c r="S21" s="314"/>
      <c r="T21" s="314"/>
      <c r="U21" s="315"/>
      <c r="V21" s="109">
        <v>0.25</v>
      </c>
      <c r="W21" s="95">
        <v>1</v>
      </c>
      <c r="X21" s="36">
        <v>1</v>
      </c>
      <c r="Y21" s="95">
        <v>1</v>
      </c>
      <c r="Z21" s="29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8" customFormat="1" ht="15" customHeight="1" x14ac:dyDescent="0.3">
      <c r="A22" s="7"/>
      <c r="B22" s="241"/>
      <c r="C22" s="231"/>
      <c r="D22" s="300"/>
      <c r="E22" s="256"/>
      <c r="F22" s="257"/>
      <c r="G22" s="257"/>
      <c r="H22" s="257"/>
      <c r="I22" s="257"/>
      <c r="J22" s="258"/>
      <c r="K22" s="302"/>
      <c r="L22" s="309"/>
      <c r="M22" s="295"/>
      <c r="N22" s="94" t="s">
        <v>358</v>
      </c>
      <c r="O22" s="200" t="s">
        <v>357</v>
      </c>
      <c r="P22" s="314"/>
      <c r="Q22" s="314"/>
      <c r="R22" s="314"/>
      <c r="S22" s="314"/>
      <c r="T22" s="314"/>
      <c r="U22" s="315"/>
      <c r="V22" s="109">
        <v>0</v>
      </c>
      <c r="W22" s="95">
        <v>1</v>
      </c>
      <c r="X22" s="36">
        <v>1</v>
      </c>
      <c r="Y22" s="95">
        <v>1</v>
      </c>
      <c r="Z22" s="29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8" customFormat="1" ht="15" customHeight="1" x14ac:dyDescent="0.3">
      <c r="A23" s="7"/>
      <c r="B23" s="241"/>
      <c r="C23" s="231"/>
      <c r="D23" s="300"/>
      <c r="E23" s="256"/>
      <c r="F23" s="257"/>
      <c r="G23" s="257"/>
      <c r="H23" s="257"/>
      <c r="I23" s="257"/>
      <c r="J23" s="258"/>
      <c r="K23" s="302"/>
      <c r="L23" s="309"/>
      <c r="M23" s="295"/>
      <c r="N23" s="94" t="s">
        <v>359</v>
      </c>
      <c r="O23" s="200" t="s">
        <v>360</v>
      </c>
      <c r="P23" s="314"/>
      <c r="Q23" s="314"/>
      <c r="R23" s="314"/>
      <c r="S23" s="314"/>
      <c r="T23" s="314"/>
      <c r="U23" s="315"/>
      <c r="V23" s="109" t="s">
        <v>361</v>
      </c>
      <c r="W23" s="95" t="s">
        <v>362</v>
      </c>
      <c r="X23" s="95" t="s">
        <v>362</v>
      </c>
      <c r="Y23" s="95" t="s">
        <v>362</v>
      </c>
      <c r="Z23" s="29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8" customFormat="1" ht="15" customHeight="1" thickBot="1" x14ac:dyDescent="0.35">
      <c r="A24" s="7"/>
      <c r="B24" s="241"/>
      <c r="C24" s="231"/>
      <c r="D24" s="300"/>
      <c r="E24" s="256"/>
      <c r="F24" s="257"/>
      <c r="G24" s="257"/>
      <c r="H24" s="257"/>
      <c r="I24" s="257"/>
      <c r="J24" s="258"/>
      <c r="K24" s="302"/>
      <c r="L24" s="309"/>
      <c r="M24" s="295"/>
      <c r="N24" s="94" t="s">
        <v>363</v>
      </c>
      <c r="O24" s="310" t="s">
        <v>300</v>
      </c>
      <c r="P24" s="207"/>
      <c r="Q24" s="207"/>
      <c r="R24" s="207"/>
      <c r="S24" s="207"/>
      <c r="T24" s="207"/>
      <c r="U24" s="208"/>
      <c r="V24" s="109">
        <v>0</v>
      </c>
      <c r="W24" s="110">
        <v>0</v>
      </c>
      <c r="X24" s="109">
        <v>0.1</v>
      </c>
      <c r="Y24" s="110">
        <v>0.2</v>
      </c>
      <c r="Z24" s="298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3">
      <c r="A25" s="3"/>
      <c r="B25" s="240"/>
      <c r="C25" s="265" t="s">
        <v>110</v>
      </c>
      <c r="D25" s="19" t="s">
        <v>23</v>
      </c>
      <c r="E25" s="151" t="s">
        <v>24</v>
      </c>
      <c r="F25" s="20"/>
      <c r="G25" s="20"/>
      <c r="H25" s="20"/>
      <c r="I25" s="20"/>
      <c r="J25" s="60"/>
      <c r="K25" s="57">
        <f>SUM(K26:K28)</f>
        <v>748000</v>
      </c>
      <c r="L25" s="21">
        <f>SUM(L26:L28)</f>
        <v>718000</v>
      </c>
      <c r="M25" s="21">
        <f>SUM(M26:M28)</f>
        <v>724000</v>
      </c>
      <c r="N25" s="66"/>
      <c r="O25" s="9"/>
      <c r="P25" s="9"/>
      <c r="Q25" s="9"/>
      <c r="R25" s="9"/>
      <c r="S25" s="9"/>
      <c r="T25" s="9"/>
      <c r="U25" s="9"/>
      <c r="V25" s="33"/>
      <c r="W25" s="33"/>
      <c r="X25" s="34"/>
      <c r="Y25" s="71"/>
      <c r="Z25" s="4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8" customFormat="1" ht="16.95" customHeight="1" x14ac:dyDescent="0.3">
      <c r="A26" s="7"/>
      <c r="B26" s="241"/>
      <c r="C26" s="266"/>
      <c r="D26" s="17" t="s">
        <v>25</v>
      </c>
      <c r="E26" s="212" t="s">
        <v>10</v>
      </c>
      <c r="F26" s="213"/>
      <c r="G26" s="213"/>
      <c r="H26" s="213"/>
      <c r="I26" s="213"/>
      <c r="J26" s="214"/>
      <c r="K26" s="59">
        <v>580000</v>
      </c>
      <c r="L26" s="18">
        <v>564000</v>
      </c>
      <c r="M26" s="18">
        <v>570000</v>
      </c>
      <c r="N26" s="64" t="s">
        <v>122</v>
      </c>
      <c r="O26" s="203" t="s">
        <v>176</v>
      </c>
      <c r="P26" s="203"/>
      <c r="Q26" s="203"/>
      <c r="R26" s="203"/>
      <c r="S26" s="203"/>
      <c r="T26" s="203"/>
      <c r="U26" s="203"/>
      <c r="V26" s="36">
        <v>1</v>
      </c>
      <c r="W26" s="36">
        <v>1</v>
      </c>
      <c r="X26" s="95">
        <v>1</v>
      </c>
      <c r="Y26" s="125">
        <v>1</v>
      </c>
      <c r="Z26" s="96" t="s">
        <v>210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8" customFormat="1" ht="16.95" customHeight="1" x14ac:dyDescent="0.3">
      <c r="A27" s="7"/>
      <c r="B27" s="241"/>
      <c r="C27" s="266"/>
      <c r="D27" s="17" t="s">
        <v>26</v>
      </c>
      <c r="E27" s="206" t="s">
        <v>11</v>
      </c>
      <c r="F27" s="207"/>
      <c r="G27" s="207"/>
      <c r="H27" s="207"/>
      <c r="I27" s="207"/>
      <c r="J27" s="208"/>
      <c r="K27" s="59">
        <v>148000</v>
      </c>
      <c r="L27" s="18">
        <v>140000</v>
      </c>
      <c r="M27" s="18">
        <v>140000</v>
      </c>
      <c r="N27" s="64" t="s">
        <v>124</v>
      </c>
      <c r="O27" s="203" t="s">
        <v>186</v>
      </c>
      <c r="P27" s="203"/>
      <c r="Q27" s="203"/>
      <c r="R27" s="203"/>
      <c r="S27" s="203"/>
      <c r="T27" s="203"/>
      <c r="U27" s="203"/>
      <c r="V27" s="111">
        <v>2000</v>
      </c>
      <c r="W27" s="111">
        <v>2000</v>
      </c>
      <c r="X27" s="112">
        <v>2000</v>
      </c>
      <c r="Y27" s="172">
        <v>2000</v>
      </c>
      <c r="Z27" s="96" t="s">
        <v>210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103" customFormat="1" ht="16.95" customHeight="1" x14ac:dyDescent="0.3">
      <c r="A28" s="99"/>
      <c r="B28" s="241"/>
      <c r="C28" s="266"/>
      <c r="D28" s="17" t="s">
        <v>27</v>
      </c>
      <c r="E28" s="280" t="s">
        <v>12</v>
      </c>
      <c r="F28" s="281"/>
      <c r="G28" s="281"/>
      <c r="H28" s="281"/>
      <c r="I28" s="281"/>
      <c r="J28" s="282"/>
      <c r="K28" s="59">
        <v>20000</v>
      </c>
      <c r="L28" s="18">
        <v>14000</v>
      </c>
      <c r="M28" s="18">
        <v>14000</v>
      </c>
      <c r="N28" s="64" t="s">
        <v>123</v>
      </c>
      <c r="O28" s="203" t="s">
        <v>164</v>
      </c>
      <c r="P28" s="203"/>
      <c r="Q28" s="203"/>
      <c r="R28" s="203"/>
      <c r="S28" s="203"/>
      <c r="T28" s="203"/>
      <c r="U28" s="203"/>
      <c r="V28" s="37">
        <v>2</v>
      </c>
      <c r="W28" s="37">
        <v>2</v>
      </c>
      <c r="X28" s="85">
        <v>2</v>
      </c>
      <c r="Y28" s="124">
        <v>2</v>
      </c>
      <c r="Z28" s="102" t="s">
        <v>210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5" ht="16.95" customHeight="1" x14ac:dyDescent="0.3">
      <c r="A29" s="3"/>
      <c r="B29" s="240"/>
      <c r="C29" s="267"/>
      <c r="D29" s="113" t="s">
        <v>28</v>
      </c>
      <c r="E29" s="114" t="s">
        <v>29</v>
      </c>
      <c r="F29" s="114"/>
      <c r="G29" s="114"/>
      <c r="H29" s="114"/>
      <c r="I29" s="114"/>
      <c r="J29" s="115"/>
      <c r="K29" s="58">
        <f>SUM(K30:K33)</f>
        <v>1058500</v>
      </c>
      <c r="L29" s="16">
        <f>SUM(L30:L33)</f>
        <v>4760000</v>
      </c>
      <c r="M29" s="16">
        <f>SUM(M30:M33)</f>
        <v>5060000</v>
      </c>
      <c r="N29" s="67"/>
      <c r="O29" s="116"/>
      <c r="P29" s="91"/>
      <c r="Q29" s="91"/>
      <c r="R29" s="91"/>
      <c r="S29" s="91"/>
      <c r="T29" s="91"/>
      <c r="U29" s="117"/>
      <c r="V29" s="31"/>
      <c r="W29" s="31"/>
      <c r="X29" s="32"/>
      <c r="Y29" s="72"/>
      <c r="Z29" s="168"/>
      <c r="AA29" s="3"/>
      <c r="AB29" s="3"/>
      <c r="AC29" s="118"/>
      <c r="AD29" s="11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s="8" customFormat="1" x14ac:dyDescent="0.3">
      <c r="A30" s="7"/>
      <c r="B30" s="241"/>
      <c r="C30" s="266"/>
      <c r="D30" s="17" t="s">
        <v>30</v>
      </c>
      <c r="E30" s="283" t="s">
        <v>13</v>
      </c>
      <c r="F30" s="213"/>
      <c r="G30" s="213"/>
      <c r="H30" s="213"/>
      <c r="I30" s="213"/>
      <c r="J30" s="214"/>
      <c r="K30" s="59">
        <v>60000</v>
      </c>
      <c r="L30" s="18">
        <v>60000</v>
      </c>
      <c r="M30" s="18">
        <v>60000</v>
      </c>
      <c r="N30" s="155" t="s">
        <v>125</v>
      </c>
      <c r="O30" s="284" t="s">
        <v>308</v>
      </c>
      <c r="P30" s="285"/>
      <c r="Q30" s="285"/>
      <c r="R30" s="285"/>
      <c r="S30" s="285"/>
      <c r="T30" s="285"/>
      <c r="U30" s="286"/>
      <c r="V30" s="36">
        <v>1</v>
      </c>
      <c r="W30" s="36">
        <v>1</v>
      </c>
      <c r="X30" s="36">
        <v>1</v>
      </c>
      <c r="Y30" s="125">
        <v>1</v>
      </c>
      <c r="Z30" s="96" t="s">
        <v>210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8" customFormat="1" ht="30" customHeight="1" x14ac:dyDescent="0.3">
      <c r="A31" s="7"/>
      <c r="B31" s="241"/>
      <c r="C31" s="266"/>
      <c r="D31" s="17" t="s">
        <v>303</v>
      </c>
      <c r="E31" s="287" t="s">
        <v>304</v>
      </c>
      <c r="F31" s="288"/>
      <c r="G31" s="288"/>
      <c r="H31" s="288"/>
      <c r="I31" s="288"/>
      <c r="J31" s="288"/>
      <c r="K31" s="59">
        <v>213000</v>
      </c>
      <c r="L31" s="18">
        <v>0</v>
      </c>
      <c r="M31" s="18">
        <v>0</v>
      </c>
      <c r="N31" s="64" t="s">
        <v>126</v>
      </c>
      <c r="O31" s="270" t="s">
        <v>364</v>
      </c>
      <c r="P31" s="271"/>
      <c r="Q31" s="271"/>
      <c r="R31" s="271"/>
      <c r="S31" s="271"/>
      <c r="T31" s="271"/>
      <c r="U31" s="272"/>
      <c r="V31" s="73" t="s">
        <v>284</v>
      </c>
      <c r="W31" s="40" t="s">
        <v>365</v>
      </c>
      <c r="X31" s="40" t="s">
        <v>366</v>
      </c>
      <c r="Y31" s="173" t="s">
        <v>366</v>
      </c>
      <c r="Z31" s="175" t="s">
        <v>171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88" customFormat="1" ht="30.75" hidden="1" customHeight="1" x14ac:dyDescent="0.3">
      <c r="A32" s="48"/>
      <c r="B32" s="241"/>
      <c r="C32" s="266"/>
      <c r="D32" s="17" t="s">
        <v>33</v>
      </c>
      <c r="E32" s="212" t="s">
        <v>222</v>
      </c>
      <c r="F32" s="213"/>
      <c r="G32" s="213"/>
      <c r="H32" s="213"/>
      <c r="I32" s="213"/>
      <c r="J32" s="214"/>
      <c r="K32" s="59">
        <v>0</v>
      </c>
      <c r="L32" s="18">
        <v>0</v>
      </c>
      <c r="M32" s="18">
        <v>0</v>
      </c>
      <c r="N32" s="104" t="s">
        <v>293</v>
      </c>
      <c r="O32" s="203" t="s">
        <v>306</v>
      </c>
      <c r="P32" s="203"/>
      <c r="Q32" s="203"/>
      <c r="R32" s="203"/>
      <c r="S32" s="203"/>
      <c r="T32" s="203"/>
      <c r="U32" s="203"/>
      <c r="V32" s="73">
        <v>0</v>
      </c>
      <c r="W32" s="40" t="s">
        <v>307</v>
      </c>
      <c r="X32" s="40" t="s">
        <v>307</v>
      </c>
      <c r="Y32" s="173" t="s">
        <v>307</v>
      </c>
      <c r="Z32" s="175" t="s">
        <v>171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s="88" customFormat="1" ht="32.25" customHeight="1" thickBot="1" x14ac:dyDescent="0.35">
      <c r="A33" s="48"/>
      <c r="B33" s="241"/>
      <c r="C33" s="268"/>
      <c r="D33" s="149" t="s">
        <v>34</v>
      </c>
      <c r="E33" s="224" t="s">
        <v>223</v>
      </c>
      <c r="F33" s="225"/>
      <c r="G33" s="225"/>
      <c r="H33" s="225"/>
      <c r="I33" s="225"/>
      <c r="J33" s="226"/>
      <c r="K33" s="119">
        <v>785500</v>
      </c>
      <c r="L33" s="150">
        <v>4700000</v>
      </c>
      <c r="M33" s="150">
        <v>5000000</v>
      </c>
      <c r="N33" s="120" t="s">
        <v>293</v>
      </c>
      <c r="O33" s="274" t="s">
        <v>367</v>
      </c>
      <c r="P33" s="275"/>
      <c r="Q33" s="275"/>
      <c r="R33" s="275"/>
      <c r="S33" s="275"/>
      <c r="T33" s="275"/>
      <c r="U33" s="276"/>
      <c r="V33" s="121" t="s">
        <v>368</v>
      </c>
      <c r="W33" s="121" t="s">
        <v>369</v>
      </c>
      <c r="X33" s="122" t="s">
        <v>370</v>
      </c>
      <c r="Y33" s="174" t="s">
        <v>371</v>
      </c>
      <c r="Z33" s="123" t="s">
        <v>171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55" s="48" customFormat="1" ht="32.25" hidden="1" customHeight="1" thickBot="1" x14ac:dyDescent="0.35">
      <c r="B34" s="240"/>
      <c r="C34" s="86"/>
      <c r="D34" s="17"/>
      <c r="E34" s="283"/>
      <c r="F34" s="213"/>
      <c r="G34" s="213"/>
      <c r="H34" s="213"/>
      <c r="I34" s="213"/>
      <c r="J34" s="214"/>
      <c r="K34" s="59">
        <v>0</v>
      </c>
      <c r="L34" s="18">
        <v>0</v>
      </c>
      <c r="M34" s="18">
        <v>0</v>
      </c>
      <c r="N34" s="64" t="s">
        <v>305</v>
      </c>
      <c r="O34" s="203" t="s">
        <v>163</v>
      </c>
      <c r="P34" s="203"/>
      <c r="Q34" s="203"/>
      <c r="R34" s="203"/>
      <c r="S34" s="203"/>
      <c r="T34" s="203"/>
      <c r="U34" s="203"/>
      <c r="V34" s="36">
        <v>1</v>
      </c>
      <c r="W34" s="36">
        <v>1</v>
      </c>
      <c r="X34" s="95">
        <v>1</v>
      </c>
      <c r="Y34" s="36">
        <v>1</v>
      </c>
      <c r="Z34" s="102" t="s">
        <v>210</v>
      </c>
    </row>
    <row r="35" spans="1:55" ht="16.95" customHeight="1" x14ac:dyDescent="0.3">
      <c r="A35" s="3"/>
      <c r="B35" s="240"/>
      <c r="C35" s="269" t="s">
        <v>111</v>
      </c>
      <c r="D35" s="19" t="s">
        <v>38</v>
      </c>
      <c r="E35" s="151" t="s">
        <v>39</v>
      </c>
      <c r="F35" s="20"/>
      <c r="G35" s="20"/>
      <c r="H35" s="20"/>
      <c r="I35" s="20"/>
      <c r="J35" s="60"/>
      <c r="K35" s="57">
        <f>SUM(K36:K37)</f>
        <v>176000</v>
      </c>
      <c r="L35" s="21">
        <f>SUM(L36:L37)</f>
        <v>215000</v>
      </c>
      <c r="M35" s="21">
        <f>SUM(M36:M37)</f>
        <v>215000</v>
      </c>
      <c r="N35" s="42"/>
      <c r="O35" s="9"/>
      <c r="P35" s="9"/>
      <c r="Q35" s="9"/>
      <c r="R35" s="9"/>
      <c r="S35" s="9"/>
      <c r="T35" s="9"/>
      <c r="U35" s="9"/>
      <c r="V35" s="33"/>
      <c r="W35" s="33"/>
      <c r="X35" s="34"/>
      <c r="Y35" s="33"/>
      <c r="Z35" s="4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s="103" customFormat="1" ht="16.95" customHeight="1" x14ac:dyDescent="0.3">
      <c r="A36" s="99"/>
      <c r="B36" s="241"/>
      <c r="C36" s="266"/>
      <c r="D36" s="17" t="s">
        <v>181</v>
      </c>
      <c r="E36" s="212" t="s">
        <v>182</v>
      </c>
      <c r="F36" s="213"/>
      <c r="G36" s="213"/>
      <c r="H36" s="213"/>
      <c r="I36" s="213"/>
      <c r="J36" s="214"/>
      <c r="K36" s="59">
        <v>80000</v>
      </c>
      <c r="L36" s="18">
        <v>97000</v>
      </c>
      <c r="M36" s="18">
        <v>97000</v>
      </c>
      <c r="N36" s="64" t="s">
        <v>205</v>
      </c>
      <c r="O36" s="203" t="s">
        <v>183</v>
      </c>
      <c r="P36" s="203"/>
      <c r="Q36" s="203"/>
      <c r="R36" s="203"/>
      <c r="S36" s="203"/>
      <c r="T36" s="203"/>
      <c r="U36" s="203"/>
      <c r="V36" s="37">
        <v>2</v>
      </c>
      <c r="W36" s="37">
        <v>2</v>
      </c>
      <c r="X36" s="124">
        <v>2</v>
      </c>
      <c r="Y36" s="37">
        <v>2</v>
      </c>
      <c r="Z36" s="96" t="s">
        <v>210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</row>
    <row r="37" spans="1:55" s="8" customFormat="1" ht="16.95" customHeight="1" x14ac:dyDescent="0.3">
      <c r="A37" s="7"/>
      <c r="B37" s="241"/>
      <c r="C37" s="266"/>
      <c r="D37" s="17" t="s">
        <v>37</v>
      </c>
      <c r="E37" s="206" t="s">
        <v>0</v>
      </c>
      <c r="F37" s="207"/>
      <c r="G37" s="207"/>
      <c r="H37" s="207"/>
      <c r="I37" s="207"/>
      <c r="J37" s="208"/>
      <c r="K37" s="59">
        <v>96000</v>
      </c>
      <c r="L37" s="18">
        <v>118000</v>
      </c>
      <c r="M37" s="18">
        <v>118000</v>
      </c>
      <c r="N37" s="64" t="s">
        <v>206</v>
      </c>
      <c r="O37" s="203" t="s">
        <v>157</v>
      </c>
      <c r="P37" s="203"/>
      <c r="Q37" s="203"/>
      <c r="R37" s="203"/>
      <c r="S37" s="203"/>
      <c r="T37" s="203"/>
      <c r="U37" s="203"/>
      <c r="V37" s="37">
        <v>2</v>
      </c>
      <c r="W37" s="37">
        <v>2</v>
      </c>
      <c r="X37" s="124">
        <v>2</v>
      </c>
      <c r="Y37" s="37">
        <v>2</v>
      </c>
      <c r="Z37" s="102" t="s">
        <v>210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6.95" customHeight="1" x14ac:dyDescent="0.3">
      <c r="A38" s="3"/>
      <c r="B38" s="240"/>
      <c r="C38" s="267"/>
      <c r="D38" s="13" t="s">
        <v>40</v>
      </c>
      <c r="E38" s="14" t="s">
        <v>41</v>
      </c>
      <c r="F38" s="15"/>
      <c r="G38" s="15"/>
      <c r="H38" s="15"/>
      <c r="I38" s="15"/>
      <c r="J38" s="61"/>
      <c r="K38" s="58">
        <f>SUM(K39)</f>
        <v>65000</v>
      </c>
      <c r="L38" s="16">
        <f>SUM(L39)</f>
        <v>57000</v>
      </c>
      <c r="M38" s="16">
        <f>SUM(M39)</f>
        <v>65000</v>
      </c>
      <c r="N38" s="67"/>
      <c r="O38" s="48"/>
      <c r="P38" s="48"/>
      <c r="Q38" s="48"/>
      <c r="R38" s="48"/>
      <c r="S38" s="48"/>
      <c r="T38" s="48"/>
      <c r="U38" s="48"/>
      <c r="V38" s="31"/>
      <c r="W38" s="31"/>
      <c r="X38" s="32"/>
      <c r="Y38" s="31"/>
      <c r="Z38" s="4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8" customFormat="1" ht="16.95" customHeight="1" x14ac:dyDescent="0.3">
      <c r="A39" s="7"/>
      <c r="B39" s="241"/>
      <c r="C39" s="266"/>
      <c r="D39" s="17" t="s">
        <v>42</v>
      </c>
      <c r="E39" s="212" t="s">
        <v>1</v>
      </c>
      <c r="F39" s="213"/>
      <c r="G39" s="213"/>
      <c r="H39" s="213"/>
      <c r="I39" s="213"/>
      <c r="J39" s="214"/>
      <c r="K39" s="59">
        <v>65000</v>
      </c>
      <c r="L39" s="18">
        <v>57000</v>
      </c>
      <c r="M39" s="18">
        <v>65000</v>
      </c>
      <c r="N39" s="64" t="s">
        <v>127</v>
      </c>
      <c r="O39" s="203" t="s">
        <v>292</v>
      </c>
      <c r="P39" s="203"/>
      <c r="Q39" s="203"/>
      <c r="R39" s="203"/>
      <c r="S39" s="203"/>
      <c r="T39" s="203"/>
      <c r="U39" s="203"/>
      <c r="V39" s="37">
        <v>4</v>
      </c>
      <c r="W39" s="37">
        <v>4</v>
      </c>
      <c r="X39" s="85">
        <v>4</v>
      </c>
      <c r="Y39" s="37">
        <v>4</v>
      </c>
      <c r="Z39" s="96" t="s">
        <v>210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6.95" customHeight="1" x14ac:dyDescent="0.3">
      <c r="A40" s="3"/>
      <c r="B40" s="240"/>
      <c r="C40" s="267"/>
      <c r="D40" s="13" t="s">
        <v>43</v>
      </c>
      <c r="E40" s="14" t="s">
        <v>44</v>
      </c>
      <c r="F40" s="15"/>
      <c r="G40" s="15"/>
      <c r="H40" s="15"/>
      <c r="I40" s="15"/>
      <c r="J40" s="61"/>
      <c r="K40" s="58">
        <f>SUM(K41)</f>
        <v>50000</v>
      </c>
      <c r="L40" s="16">
        <f>SUM(L41)</f>
        <v>40000</v>
      </c>
      <c r="M40" s="16">
        <f>SUM(M41)</f>
        <v>40000</v>
      </c>
      <c r="N40" s="67"/>
      <c r="O40" s="48"/>
      <c r="P40" s="48"/>
      <c r="Q40" s="48"/>
      <c r="R40" s="48"/>
      <c r="S40" s="48"/>
      <c r="T40" s="48"/>
      <c r="U40" s="48"/>
      <c r="V40" s="31"/>
      <c r="W40" s="31"/>
      <c r="X40" s="32"/>
      <c r="Y40" s="31"/>
      <c r="Z40" s="4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s="8" customFormat="1" ht="16.95" customHeight="1" x14ac:dyDescent="0.3">
      <c r="A41" s="7"/>
      <c r="B41" s="241"/>
      <c r="C41" s="266"/>
      <c r="D41" s="17" t="s">
        <v>45</v>
      </c>
      <c r="E41" s="212" t="s">
        <v>3</v>
      </c>
      <c r="F41" s="213"/>
      <c r="G41" s="213"/>
      <c r="H41" s="213"/>
      <c r="I41" s="213"/>
      <c r="J41" s="214"/>
      <c r="K41" s="59">
        <v>50000</v>
      </c>
      <c r="L41" s="18">
        <v>40000</v>
      </c>
      <c r="M41" s="18">
        <v>40000</v>
      </c>
      <c r="N41" s="64" t="s">
        <v>128</v>
      </c>
      <c r="O41" s="203" t="s">
        <v>160</v>
      </c>
      <c r="P41" s="203"/>
      <c r="Q41" s="203"/>
      <c r="R41" s="203"/>
      <c r="S41" s="203"/>
      <c r="T41" s="203"/>
      <c r="U41" s="203"/>
      <c r="V41" s="36">
        <v>1</v>
      </c>
      <c r="W41" s="36">
        <v>1</v>
      </c>
      <c r="X41" s="95">
        <v>1</v>
      </c>
      <c r="Y41" s="36">
        <v>1</v>
      </c>
      <c r="Z41" s="96" t="s">
        <v>210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6.95" customHeight="1" x14ac:dyDescent="0.3">
      <c r="A42" s="3"/>
      <c r="B42" s="240"/>
      <c r="C42" s="267"/>
      <c r="D42" s="13" t="s">
        <v>28</v>
      </c>
      <c r="E42" s="14" t="s">
        <v>29</v>
      </c>
      <c r="F42" s="15"/>
      <c r="G42" s="15"/>
      <c r="H42" s="15"/>
      <c r="I42" s="15"/>
      <c r="J42" s="61"/>
      <c r="K42" s="58">
        <f>SUM(K43:K45)</f>
        <v>440000</v>
      </c>
      <c r="L42" s="58">
        <f t="shared" ref="L42:M42" si="0">SUM(L43:L45)</f>
        <v>350000</v>
      </c>
      <c r="M42" s="58">
        <f t="shared" si="0"/>
        <v>350000</v>
      </c>
      <c r="N42" s="67"/>
      <c r="O42" s="48"/>
      <c r="P42" s="48"/>
      <c r="Q42" s="48"/>
      <c r="R42" s="48"/>
      <c r="S42" s="48"/>
      <c r="T42" s="48"/>
      <c r="U42" s="48"/>
      <c r="V42" s="31"/>
      <c r="W42" s="31"/>
      <c r="X42" s="32"/>
      <c r="Y42" s="31"/>
      <c r="Z42" s="4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8" customFormat="1" ht="16.95" customHeight="1" x14ac:dyDescent="0.3">
      <c r="A43" s="7"/>
      <c r="B43" s="241"/>
      <c r="C43" s="266"/>
      <c r="D43" s="17" t="s">
        <v>31</v>
      </c>
      <c r="E43" s="212" t="s">
        <v>14</v>
      </c>
      <c r="F43" s="213"/>
      <c r="G43" s="213"/>
      <c r="H43" s="213"/>
      <c r="I43" s="213"/>
      <c r="J43" s="214"/>
      <c r="K43" s="59">
        <v>375000</v>
      </c>
      <c r="L43" s="18">
        <v>320000</v>
      </c>
      <c r="M43" s="18">
        <v>320000</v>
      </c>
      <c r="N43" s="64" t="s">
        <v>129</v>
      </c>
      <c r="O43" s="203" t="s">
        <v>163</v>
      </c>
      <c r="P43" s="203"/>
      <c r="Q43" s="203"/>
      <c r="R43" s="203"/>
      <c r="S43" s="203"/>
      <c r="T43" s="203"/>
      <c r="U43" s="203"/>
      <c r="V43" s="36">
        <v>1</v>
      </c>
      <c r="W43" s="36">
        <v>1</v>
      </c>
      <c r="X43" s="125">
        <v>1</v>
      </c>
      <c r="Y43" s="36">
        <v>1</v>
      </c>
      <c r="Z43" s="96" t="s">
        <v>210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7" customFormat="1" ht="16.95" customHeight="1" x14ac:dyDescent="0.3">
      <c r="B44" s="240"/>
      <c r="C44" s="267"/>
      <c r="D44" s="27" t="s">
        <v>32</v>
      </c>
      <c r="E44" s="177" t="s">
        <v>15</v>
      </c>
      <c r="F44" s="154"/>
      <c r="G44" s="154"/>
      <c r="H44" s="154"/>
      <c r="I44" s="154"/>
      <c r="J44" s="107"/>
      <c r="K44" s="70">
        <v>65000</v>
      </c>
      <c r="L44" s="70">
        <v>30000</v>
      </c>
      <c r="M44" s="70">
        <v>30000</v>
      </c>
      <c r="N44" s="68" t="s">
        <v>130</v>
      </c>
      <c r="O44" s="252" t="s">
        <v>372</v>
      </c>
      <c r="P44" s="253"/>
      <c r="Q44" s="253"/>
      <c r="R44" s="253"/>
      <c r="S44" s="253"/>
      <c r="T44" s="253"/>
      <c r="U44" s="254"/>
      <c r="V44" s="109">
        <v>1</v>
      </c>
      <c r="W44" s="109">
        <v>1</v>
      </c>
      <c r="X44" s="110">
        <v>0</v>
      </c>
      <c r="Y44" s="109">
        <v>0</v>
      </c>
      <c r="Z44" s="102" t="s">
        <v>210</v>
      </c>
    </row>
    <row r="45" spans="1:55" s="7" customFormat="1" ht="16.95" hidden="1" customHeight="1" thickBot="1" x14ac:dyDescent="0.35">
      <c r="B45" s="240"/>
      <c r="C45" s="267"/>
      <c r="D45" s="186" t="s">
        <v>175</v>
      </c>
      <c r="E45" s="190" t="s">
        <v>174</v>
      </c>
      <c r="F45" s="48"/>
      <c r="G45" s="48"/>
      <c r="H45" s="48"/>
      <c r="I45" s="48"/>
      <c r="J45" s="30"/>
      <c r="K45" s="192">
        <v>0</v>
      </c>
      <c r="L45" s="194">
        <v>0</v>
      </c>
      <c r="M45" s="194">
        <v>0</v>
      </c>
      <c r="N45" s="67" t="s">
        <v>131</v>
      </c>
      <c r="O45" s="277" t="s">
        <v>291</v>
      </c>
      <c r="P45" s="278"/>
      <c r="Q45" s="278"/>
      <c r="R45" s="278"/>
      <c r="S45" s="278"/>
      <c r="T45" s="278"/>
      <c r="U45" s="279"/>
      <c r="V45" s="146">
        <v>1</v>
      </c>
      <c r="W45" s="126">
        <v>1</v>
      </c>
      <c r="X45" s="127">
        <v>0</v>
      </c>
      <c r="Y45" s="169">
        <v>0</v>
      </c>
      <c r="Z45" s="128" t="s">
        <v>210</v>
      </c>
    </row>
    <row r="46" spans="1:55" ht="16.95" customHeight="1" x14ac:dyDescent="0.3">
      <c r="A46" s="3"/>
      <c r="B46" s="240"/>
      <c r="C46" s="267"/>
      <c r="D46" s="13" t="s">
        <v>35</v>
      </c>
      <c r="E46" s="14" t="s">
        <v>36</v>
      </c>
      <c r="F46" s="15"/>
      <c r="G46" s="15"/>
      <c r="H46" s="15"/>
      <c r="I46" s="15"/>
      <c r="J46" s="61"/>
      <c r="K46" s="58">
        <f>SUM(K47:K48)</f>
        <v>1562000</v>
      </c>
      <c r="L46" s="58">
        <f t="shared" ref="L46:M46" si="1">SUM(L47:L48)</f>
        <v>1100000</v>
      </c>
      <c r="M46" s="58">
        <f t="shared" si="1"/>
        <v>1100000</v>
      </c>
      <c r="N46" s="67"/>
      <c r="O46" s="48"/>
      <c r="P46" s="48"/>
      <c r="Q46" s="48"/>
      <c r="R46" s="48"/>
      <c r="S46" s="48"/>
      <c r="T46" s="48"/>
      <c r="U46" s="48"/>
      <c r="V46" s="31"/>
      <c r="W46" s="31"/>
      <c r="X46" s="32"/>
      <c r="Y46" s="31"/>
      <c r="Z46" s="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134" customFormat="1" ht="30" customHeight="1" x14ac:dyDescent="0.3">
      <c r="A47" s="133"/>
      <c r="B47" s="240"/>
      <c r="C47" s="267"/>
      <c r="D47" s="186" t="s">
        <v>373</v>
      </c>
      <c r="E47" s="190" t="s">
        <v>374</v>
      </c>
      <c r="F47" s="48"/>
      <c r="G47" s="48"/>
      <c r="H47" s="48"/>
      <c r="I47" s="48"/>
      <c r="J47" s="30"/>
      <c r="K47" s="192">
        <v>462000</v>
      </c>
      <c r="L47" s="192">
        <v>0</v>
      </c>
      <c r="M47" s="192">
        <v>0</v>
      </c>
      <c r="N47" s="67" t="s">
        <v>131</v>
      </c>
      <c r="O47" s="316" t="s">
        <v>375</v>
      </c>
      <c r="P47" s="317"/>
      <c r="Q47" s="317"/>
      <c r="R47" s="317"/>
      <c r="S47" s="317"/>
      <c r="T47" s="317"/>
      <c r="U47" s="318"/>
      <c r="V47" s="169" t="s">
        <v>376</v>
      </c>
      <c r="W47" s="169" t="s">
        <v>347</v>
      </c>
      <c r="X47" s="169" t="s">
        <v>347</v>
      </c>
      <c r="Y47" s="169" t="s">
        <v>347</v>
      </c>
      <c r="Z47" s="96" t="s">
        <v>171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:55" s="8" customFormat="1" ht="16.95" customHeight="1" thickBot="1" x14ac:dyDescent="0.35">
      <c r="A48" s="7"/>
      <c r="B48" s="241"/>
      <c r="C48" s="268"/>
      <c r="D48" s="149" t="s">
        <v>46</v>
      </c>
      <c r="E48" s="195" t="s">
        <v>16</v>
      </c>
      <c r="F48" s="185"/>
      <c r="G48" s="185"/>
      <c r="H48" s="185"/>
      <c r="I48" s="185"/>
      <c r="J48" s="39"/>
      <c r="K48" s="119">
        <v>1100000</v>
      </c>
      <c r="L48" s="119">
        <v>1100000</v>
      </c>
      <c r="M48" s="119">
        <v>1100000</v>
      </c>
      <c r="N48" s="120" t="s">
        <v>295</v>
      </c>
      <c r="O48" s="152" t="s">
        <v>167</v>
      </c>
      <c r="P48" s="152"/>
      <c r="Q48" s="152"/>
      <c r="R48" s="152"/>
      <c r="S48" s="152"/>
      <c r="T48" s="152"/>
      <c r="U48" s="152"/>
      <c r="V48" s="129" t="s">
        <v>168</v>
      </c>
      <c r="W48" s="129" t="s">
        <v>168</v>
      </c>
      <c r="X48" s="38" t="s">
        <v>168</v>
      </c>
      <c r="Y48" s="129" t="s">
        <v>168</v>
      </c>
      <c r="Z48" s="128" t="s">
        <v>210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21.6" customHeight="1" x14ac:dyDescent="0.3">
      <c r="A49" s="3"/>
      <c r="B49" s="240"/>
      <c r="C49" s="243" t="s">
        <v>112</v>
      </c>
      <c r="D49" s="19" t="s">
        <v>43</v>
      </c>
      <c r="E49" s="151" t="s">
        <v>44</v>
      </c>
      <c r="F49" s="20"/>
      <c r="G49" s="20"/>
      <c r="H49" s="20"/>
      <c r="I49" s="20"/>
      <c r="J49" s="60"/>
      <c r="K49" s="57">
        <f>SUM(K50)</f>
        <v>10000</v>
      </c>
      <c r="L49" s="21">
        <f>SUM(L50)</f>
        <v>10000</v>
      </c>
      <c r="M49" s="21">
        <f>SUM(M50)</f>
        <v>10000</v>
      </c>
      <c r="N49" s="66"/>
      <c r="O49" s="9"/>
      <c r="P49" s="9"/>
      <c r="Q49" s="9"/>
      <c r="R49" s="9"/>
      <c r="S49" s="9"/>
      <c r="T49" s="9"/>
      <c r="U49" s="9"/>
      <c r="V49" s="33"/>
      <c r="W49" s="33"/>
      <c r="X49" s="34"/>
      <c r="Y49" s="33"/>
      <c r="Z49" s="47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03" customFormat="1" ht="23.4" customHeight="1" x14ac:dyDescent="0.3">
      <c r="A50" s="99"/>
      <c r="B50" s="241"/>
      <c r="C50" s="244"/>
      <c r="D50" s="17" t="s">
        <v>47</v>
      </c>
      <c r="E50" s="212" t="s">
        <v>4</v>
      </c>
      <c r="F50" s="213"/>
      <c r="G50" s="213"/>
      <c r="H50" s="213"/>
      <c r="I50" s="213"/>
      <c r="J50" s="214"/>
      <c r="K50" s="59">
        <v>10000</v>
      </c>
      <c r="L50" s="18">
        <v>10000</v>
      </c>
      <c r="M50" s="18">
        <v>10000</v>
      </c>
      <c r="N50" s="64" t="s">
        <v>132</v>
      </c>
      <c r="O50" s="144" t="s">
        <v>192</v>
      </c>
      <c r="P50" s="144"/>
      <c r="Q50" s="144"/>
      <c r="R50" s="144"/>
      <c r="S50" s="144"/>
      <c r="T50" s="144"/>
      <c r="U50" s="144"/>
      <c r="V50" s="36">
        <v>1</v>
      </c>
      <c r="W50" s="36">
        <v>1</v>
      </c>
      <c r="X50" s="95">
        <v>1</v>
      </c>
      <c r="Y50" s="36">
        <v>1</v>
      </c>
      <c r="Z50" s="96" t="s">
        <v>210</v>
      </c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</row>
    <row r="51" spans="1:55" x14ac:dyDescent="0.3">
      <c r="A51" s="3"/>
      <c r="B51" s="240"/>
      <c r="C51" s="230"/>
      <c r="D51" s="13" t="s">
        <v>48</v>
      </c>
      <c r="E51" s="14" t="s">
        <v>50</v>
      </c>
      <c r="F51" s="15"/>
      <c r="G51" s="15"/>
      <c r="H51" s="15"/>
      <c r="I51" s="15"/>
      <c r="J51" s="61"/>
      <c r="K51" s="58">
        <f>SUM(K52:K55)</f>
        <v>1567000</v>
      </c>
      <c r="L51" s="16">
        <f>SUM(L52:L55)</f>
        <v>1559500</v>
      </c>
      <c r="M51" s="16">
        <f>SUM(M52:M55)</f>
        <v>1559500</v>
      </c>
      <c r="N51" s="67"/>
      <c r="O51" s="48"/>
      <c r="P51" s="48"/>
      <c r="Q51" s="48"/>
      <c r="R51" s="48"/>
      <c r="S51" s="48"/>
      <c r="T51" s="48"/>
      <c r="U51" s="48"/>
      <c r="V51" s="31"/>
      <c r="W51" s="31"/>
      <c r="X51" s="32"/>
      <c r="Y51" s="31"/>
      <c r="Z51" s="4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s="8" customFormat="1" ht="30" customHeight="1" x14ac:dyDescent="0.3">
      <c r="A52" s="7"/>
      <c r="B52" s="241"/>
      <c r="C52" s="244"/>
      <c r="D52" s="17" t="s">
        <v>51</v>
      </c>
      <c r="E52" s="212" t="s">
        <v>49</v>
      </c>
      <c r="F52" s="213"/>
      <c r="G52" s="213"/>
      <c r="H52" s="213"/>
      <c r="I52" s="213"/>
      <c r="J52" s="214"/>
      <c r="K52" s="59">
        <v>835500</v>
      </c>
      <c r="L52" s="18">
        <v>1035500</v>
      </c>
      <c r="M52" s="18">
        <v>1035500</v>
      </c>
      <c r="N52" s="64" t="s">
        <v>133</v>
      </c>
      <c r="O52" s="248" t="s">
        <v>332</v>
      </c>
      <c r="P52" s="203"/>
      <c r="Q52" s="203"/>
      <c r="R52" s="203"/>
      <c r="S52" s="203"/>
      <c r="T52" s="203"/>
      <c r="U52" s="249"/>
      <c r="V52" s="37" t="s">
        <v>284</v>
      </c>
      <c r="W52" s="37" t="s">
        <v>333</v>
      </c>
      <c r="X52" s="85" t="s">
        <v>334</v>
      </c>
      <c r="Y52" s="37" t="s">
        <v>334</v>
      </c>
      <c r="Z52" s="96" t="s">
        <v>171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8" customFormat="1" ht="40.200000000000003" customHeight="1" x14ac:dyDescent="0.3">
      <c r="A53" s="7"/>
      <c r="B53" s="241"/>
      <c r="C53" s="230"/>
      <c r="D53" s="27" t="s">
        <v>52</v>
      </c>
      <c r="E53" s="206" t="s">
        <v>53</v>
      </c>
      <c r="F53" s="207"/>
      <c r="G53" s="207"/>
      <c r="H53" s="207"/>
      <c r="I53" s="207"/>
      <c r="J53" s="208"/>
      <c r="K53" s="70">
        <v>51000</v>
      </c>
      <c r="L53" s="70">
        <v>41000</v>
      </c>
      <c r="M53" s="70">
        <v>41000</v>
      </c>
      <c r="N53" s="68" t="s">
        <v>134</v>
      </c>
      <c r="O53" s="201" t="s">
        <v>406</v>
      </c>
      <c r="P53" s="201"/>
      <c r="Q53" s="201"/>
      <c r="R53" s="201"/>
      <c r="S53" s="201"/>
      <c r="T53" s="201"/>
      <c r="U53" s="201"/>
      <c r="V53" s="100" t="s">
        <v>408</v>
      </c>
      <c r="W53" s="100" t="s">
        <v>407</v>
      </c>
      <c r="X53" s="167" t="s">
        <v>407</v>
      </c>
      <c r="Y53" s="100" t="s">
        <v>407</v>
      </c>
      <c r="Z53" s="102" t="s">
        <v>171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8" customFormat="1" ht="27.6" hidden="1" customHeight="1" x14ac:dyDescent="0.3">
      <c r="A54" s="7"/>
      <c r="B54" s="241"/>
      <c r="C54" s="230"/>
      <c r="D54" s="27" t="s">
        <v>92</v>
      </c>
      <c r="E54" s="206" t="s">
        <v>93</v>
      </c>
      <c r="F54" s="207"/>
      <c r="G54" s="207"/>
      <c r="H54" s="207"/>
      <c r="I54" s="207"/>
      <c r="J54" s="208"/>
      <c r="K54" s="70">
        <v>0</v>
      </c>
      <c r="L54" s="69">
        <v>0</v>
      </c>
      <c r="M54" s="69">
        <v>0</v>
      </c>
      <c r="N54" s="68"/>
      <c r="O54" s="218" t="s">
        <v>270</v>
      </c>
      <c r="P54" s="303"/>
      <c r="Q54" s="303"/>
      <c r="R54" s="303"/>
      <c r="S54" s="303"/>
      <c r="T54" s="303"/>
      <c r="U54" s="304"/>
      <c r="V54" s="73">
        <v>0</v>
      </c>
      <c r="W54" s="73">
        <v>0</v>
      </c>
      <c r="X54" s="171">
        <v>0</v>
      </c>
      <c r="Y54" s="73">
        <v>0</v>
      </c>
      <c r="Z54" s="75" t="s">
        <v>270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s="8" customFormat="1" ht="64.95" customHeight="1" thickBot="1" x14ac:dyDescent="0.35">
      <c r="A55" s="7"/>
      <c r="B55" s="241"/>
      <c r="C55" s="245"/>
      <c r="D55" s="149" t="s">
        <v>187</v>
      </c>
      <c r="E55" s="247" t="s">
        <v>236</v>
      </c>
      <c r="F55" s="210"/>
      <c r="G55" s="210"/>
      <c r="H55" s="210"/>
      <c r="I55" s="210"/>
      <c r="J55" s="211"/>
      <c r="K55" s="119">
        <v>680500</v>
      </c>
      <c r="L55" s="150">
        <v>483000</v>
      </c>
      <c r="M55" s="150">
        <v>483000</v>
      </c>
      <c r="N55" s="120" t="s">
        <v>207</v>
      </c>
      <c r="O55" s="203" t="s">
        <v>398</v>
      </c>
      <c r="P55" s="203"/>
      <c r="Q55" s="203"/>
      <c r="R55" s="203"/>
      <c r="S55" s="203"/>
      <c r="T55" s="203"/>
      <c r="U55" s="203"/>
      <c r="V55" s="37" t="s">
        <v>399</v>
      </c>
      <c r="W55" s="37" t="s">
        <v>400</v>
      </c>
      <c r="X55" s="124" t="s">
        <v>400</v>
      </c>
      <c r="Y55" s="129" t="s">
        <v>400</v>
      </c>
      <c r="Z55" s="130" t="s">
        <v>212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22.2" customHeight="1" x14ac:dyDescent="0.3">
      <c r="A56" s="3"/>
      <c r="B56" s="240"/>
      <c r="C56" s="243" t="s">
        <v>113</v>
      </c>
      <c r="D56" s="19" t="s">
        <v>38</v>
      </c>
      <c r="E56" s="151" t="s">
        <v>39</v>
      </c>
      <c r="F56" s="20"/>
      <c r="G56" s="20"/>
      <c r="H56" s="20"/>
      <c r="I56" s="20"/>
      <c r="J56" s="60"/>
      <c r="K56" s="57">
        <f>SUM(K57)</f>
        <v>91500</v>
      </c>
      <c r="L56" s="21">
        <f>SUM(L57)</f>
        <v>59500</v>
      </c>
      <c r="M56" s="21">
        <f>SUM(M57)</f>
        <v>59500</v>
      </c>
      <c r="N56" s="66"/>
      <c r="O56" s="9"/>
      <c r="P56" s="9"/>
      <c r="Q56" s="9"/>
      <c r="R56" s="9"/>
      <c r="S56" s="9"/>
      <c r="T56" s="9"/>
      <c r="U56" s="9"/>
      <c r="V56" s="33"/>
      <c r="W56" s="33"/>
      <c r="X56" s="34"/>
      <c r="Y56" s="71"/>
      <c r="Z56" s="47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s="8" customFormat="1" ht="25.95" customHeight="1" x14ac:dyDescent="0.3">
      <c r="A57" s="7"/>
      <c r="B57" s="241"/>
      <c r="C57" s="244"/>
      <c r="D57" s="17" t="s">
        <v>191</v>
      </c>
      <c r="E57" s="273" t="s">
        <v>173</v>
      </c>
      <c r="F57" s="213"/>
      <c r="G57" s="213"/>
      <c r="H57" s="213"/>
      <c r="I57" s="213"/>
      <c r="J57" s="214"/>
      <c r="K57" s="59">
        <v>91500</v>
      </c>
      <c r="L57" s="18">
        <v>59500</v>
      </c>
      <c r="M57" s="18">
        <v>59500</v>
      </c>
      <c r="N57" s="64" t="s">
        <v>135</v>
      </c>
      <c r="O57" s="283" t="s">
        <v>200</v>
      </c>
      <c r="P57" s="283"/>
      <c r="Q57" s="283"/>
      <c r="R57" s="283"/>
      <c r="S57" s="283"/>
      <c r="T57" s="283"/>
      <c r="U57" s="313"/>
      <c r="V57" s="36">
        <v>1</v>
      </c>
      <c r="W57" s="36">
        <v>1</v>
      </c>
      <c r="X57" s="95">
        <v>1</v>
      </c>
      <c r="Y57" s="125">
        <v>1</v>
      </c>
      <c r="Z57" s="96" t="s">
        <v>210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25.5" customHeight="1" x14ac:dyDescent="0.3">
      <c r="A58" s="3"/>
      <c r="B58" s="240"/>
      <c r="C58" s="230"/>
      <c r="D58" s="13" t="s">
        <v>43</v>
      </c>
      <c r="E58" s="14" t="s">
        <v>44</v>
      </c>
      <c r="F58" s="15"/>
      <c r="G58" s="15"/>
      <c r="H58" s="15"/>
      <c r="I58" s="15"/>
      <c r="J58" s="61"/>
      <c r="K58" s="58">
        <f>SUM(K59)</f>
        <v>84000</v>
      </c>
      <c r="L58" s="16">
        <f>SUM(L59)</f>
        <v>47000</v>
      </c>
      <c r="M58" s="16">
        <f>SUM(M59)</f>
        <v>47000</v>
      </c>
      <c r="N58" s="67"/>
      <c r="O58" s="48"/>
      <c r="P58" s="48"/>
      <c r="Q58" s="48"/>
      <c r="R58" s="48"/>
      <c r="S58" s="48"/>
      <c r="T58" s="48"/>
      <c r="U58" s="48"/>
      <c r="V58" s="31"/>
      <c r="W58" s="31"/>
      <c r="X58" s="32"/>
      <c r="Y58" s="72"/>
      <c r="Z58" s="5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s="8" customFormat="1" ht="42" customHeight="1" thickBot="1" x14ac:dyDescent="0.35">
      <c r="A59" s="7"/>
      <c r="B59" s="241"/>
      <c r="C59" s="245"/>
      <c r="D59" s="149" t="s">
        <v>105</v>
      </c>
      <c r="E59" s="255" t="s">
        <v>185</v>
      </c>
      <c r="F59" s="210"/>
      <c r="G59" s="210"/>
      <c r="H59" s="210"/>
      <c r="I59" s="210"/>
      <c r="J59" s="211"/>
      <c r="K59" s="119">
        <v>84000</v>
      </c>
      <c r="L59" s="150">
        <v>47000</v>
      </c>
      <c r="M59" s="150">
        <v>47000</v>
      </c>
      <c r="N59" s="120" t="s">
        <v>136</v>
      </c>
      <c r="O59" s="205" t="s">
        <v>159</v>
      </c>
      <c r="P59" s="205"/>
      <c r="Q59" s="205"/>
      <c r="R59" s="205"/>
      <c r="S59" s="205"/>
      <c r="T59" s="205"/>
      <c r="U59" s="205"/>
      <c r="V59" s="129">
        <v>1</v>
      </c>
      <c r="W59" s="129">
        <v>2</v>
      </c>
      <c r="X59" s="38">
        <v>1</v>
      </c>
      <c r="Y59" s="72">
        <v>1</v>
      </c>
      <c r="Z59" s="128" t="s">
        <v>210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32.25" customHeight="1" x14ac:dyDescent="0.3">
      <c r="A60" s="3"/>
      <c r="B60" s="240"/>
      <c r="C60" s="243" t="s">
        <v>239</v>
      </c>
      <c r="D60" s="19" t="s">
        <v>260</v>
      </c>
      <c r="E60" s="151" t="s">
        <v>345</v>
      </c>
      <c r="F60" s="20"/>
      <c r="G60" s="20"/>
      <c r="H60" s="20"/>
      <c r="I60" s="20"/>
      <c r="J60" s="60"/>
      <c r="K60" s="57">
        <f>SUM(K61:K67)</f>
        <v>2957700</v>
      </c>
      <c r="L60" s="57">
        <f t="shared" ref="L60:M60" si="2">SUM(L61:L67)</f>
        <v>2781500</v>
      </c>
      <c r="M60" s="57">
        <f t="shared" si="2"/>
        <v>1920000</v>
      </c>
      <c r="N60" s="66"/>
      <c r="O60" s="9"/>
      <c r="P60" s="9"/>
      <c r="Q60" s="9"/>
      <c r="R60" s="9"/>
      <c r="S60" s="9"/>
      <c r="T60" s="9"/>
      <c r="U60" s="9"/>
      <c r="V60" s="33"/>
      <c r="W60" s="33"/>
      <c r="X60" s="34"/>
      <c r="Y60" s="33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s="8" customFormat="1" ht="19.95" customHeight="1" x14ac:dyDescent="0.3">
      <c r="A61" s="7"/>
      <c r="B61" s="241"/>
      <c r="C61" s="244"/>
      <c r="D61" s="17" t="s">
        <v>224</v>
      </c>
      <c r="E61" s="212" t="s">
        <v>100</v>
      </c>
      <c r="F61" s="213"/>
      <c r="G61" s="213"/>
      <c r="H61" s="213"/>
      <c r="I61" s="213"/>
      <c r="J61" s="214"/>
      <c r="K61" s="59">
        <v>68000</v>
      </c>
      <c r="L61" s="59">
        <v>68000</v>
      </c>
      <c r="M61" s="59">
        <v>68000</v>
      </c>
      <c r="N61" s="64" t="s">
        <v>137</v>
      </c>
      <c r="O61" s="203" t="s">
        <v>188</v>
      </c>
      <c r="P61" s="203"/>
      <c r="Q61" s="203"/>
      <c r="R61" s="203"/>
      <c r="S61" s="203"/>
      <c r="T61" s="203"/>
      <c r="U61" s="203"/>
      <c r="V61" s="36">
        <v>1</v>
      </c>
      <c r="W61" s="36">
        <v>1</v>
      </c>
      <c r="X61" s="95">
        <v>1</v>
      </c>
      <c r="Y61" s="36">
        <v>1</v>
      </c>
      <c r="Z61" s="53" t="s">
        <v>210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s="8" customFormat="1" ht="28.2" customHeight="1" x14ac:dyDescent="0.3">
      <c r="A62" s="7"/>
      <c r="B62" s="241"/>
      <c r="C62" s="230"/>
      <c r="D62" s="27" t="s">
        <v>225</v>
      </c>
      <c r="E62" s="206" t="s">
        <v>101</v>
      </c>
      <c r="F62" s="207"/>
      <c r="G62" s="207"/>
      <c r="H62" s="207"/>
      <c r="I62" s="207"/>
      <c r="J62" s="208"/>
      <c r="K62" s="70">
        <v>890000</v>
      </c>
      <c r="L62" s="70">
        <v>745000</v>
      </c>
      <c r="M62" s="70">
        <v>745000</v>
      </c>
      <c r="N62" s="68" t="s">
        <v>138</v>
      </c>
      <c r="O62" s="203" t="s">
        <v>188</v>
      </c>
      <c r="P62" s="203"/>
      <c r="Q62" s="203"/>
      <c r="R62" s="203"/>
      <c r="S62" s="203"/>
      <c r="T62" s="203"/>
      <c r="U62" s="203"/>
      <c r="V62" s="36">
        <v>1</v>
      </c>
      <c r="W62" s="36">
        <v>1</v>
      </c>
      <c r="X62" s="36">
        <v>1</v>
      </c>
      <c r="Y62" s="36">
        <v>1</v>
      </c>
      <c r="Z62" s="53" t="s">
        <v>210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s="8" customFormat="1" ht="28.2" customHeight="1" x14ac:dyDescent="0.3">
      <c r="A63" s="7"/>
      <c r="B63" s="241"/>
      <c r="C63" s="230"/>
      <c r="D63" s="27" t="s">
        <v>309</v>
      </c>
      <c r="E63" s="177" t="s">
        <v>310</v>
      </c>
      <c r="F63" s="178"/>
      <c r="G63" s="178"/>
      <c r="H63" s="178"/>
      <c r="I63" s="178"/>
      <c r="J63" s="179"/>
      <c r="K63" s="70">
        <v>520000</v>
      </c>
      <c r="L63" s="70">
        <v>238500</v>
      </c>
      <c r="M63" s="70">
        <v>0</v>
      </c>
      <c r="N63" s="68" t="s">
        <v>139</v>
      </c>
      <c r="O63" s="200" t="s">
        <v>311</v>
      </c>
      <c r="P63" s="250"/>
      <c r="Q63" s="250"/>
      <c r="R63" s="250"/>
      <c r="S63" s="250"/>
      <c r="T63" s="250"/>
      <c r="U63" s="251"/>
      <c r="V63" s="36" t="s">
        <v>312</v>
      </c>
      <c r="W63" s="36" t="s">
        <v>312</v>
      </c>
      <c r="X63" s="36" t="s">
        <v>312</v>
      </c>
      <c r="Y63" s="36" t="s">
        <v>313</v>
      </c>
      <c r="Z63" s="170" t="s">
        <v>210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s="8" customFormat="1" ht="28.2" customHeight="1" x14ac:dyDescent="0.3">
      <c r="A64" s="7"/>
      <c r="B64" s="241"/>
      <c r="C64" s="230"/>
      <c r="D64" s="27" t="s">
        <v>377</v>
      </c>
      <c r="E64" s="177" t="s">
        <v>378</v>
      </c>
      <c r="F64" s="178"/>
      <c r="G64" s="178"/>
      <c r="H64" s="178"/>
      <c r="I64" s="178"/>
      <c r="J64" s="179"/>
      <c r="K64" s="70">
        <v>874700</v>
      </c>
      <c r="L64" s="70">
        <v>1260000</v>
      </c>
      <c r="M64" s="70">
        <v>637000</v>
      </c>
      <c r="N64" s="68" t="s">
        <v>140</v>
      </c>
      <c r="O64" s="200" t="s">
        <v>379</v>
      </c>
      <c r="P64" s="314"/>
      <c r="Q64" s="314"/>
      <c r="R64" s="314"/>
      <c r="S64" s="314"/>
      <c r="T64" s="314"/>
      <c r="U64" s="315"/>
      <c r="V64" s="196" t="s">
        <v>380</v>
      </c>
      <c r="W64" s="36" t="s">
        <v>380</v>
      </c>
      <c r="X64" s="36" t="s">
        <v>381</v>
      </c>
      <c r="Y64" s="36" t="s">
        <v>381</v>
      </c>
      <c r="Z64" s="184" t="s">
        <v>210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s="8" customFormat="1" ht="32.25" customHeight="1" x14ac:dyDescent="0.3">
      <c r="A65" s="7"/>
      <c r="B65" s="241"/>
      <c r="C65" s="230"/>
      <c r="D65" s="27" t="s">
        <v>226</v>
      </c>
      <c r="E65" s="206" t="s">
        <v>98</v>
      </c>
      <c r="F65" s="207"/>
      <c r="G65" s="207"/>
      <c r="H65" s="207"/>
      <c r="I65" s="207"/>
      <c r="J65" s="208"/>
      <c r="K65" s="70">
        <v>75000</v>
      </c>
      <c r="L65" s="70">
        <v>75000</v>
      </c>
      <c r="M65" s="70">
        <v>75000</v>
      </c>
      <c r="N65" s="68" t="s">
        <v>246</v>
      </c>
      <c r="O65" s="200" t="s">
        <v>264</v>
      </c>
      <c r="P65" s="250"/>
      <c r="Q65" s="250"/>
      <c r="R65" s="250"/>
      <c r="S65" s="250"/>
      <c r="T65" s="250"/>
      <c r="U65" s="251"/>
      <c r="V65" s="109" t="s">
        <v>265</v>
      </c>
      <c r="W65" s="109" t="s">
        <v>266</v>
      </c>
      <c r="X65" s="131" t="s">
        <v>266</v>
      </c>
      <c r="Y65" s="131" t="s">
        <v>266</v>
      </c>
      <c r="Z65" s="107" t="s">
        <v>210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s="8" customFormat="1" ht="19.95" customHeight="1" x14ac:dyDescent="0.3">
      <c r="A66" s="7"/>
      <c r="B66" s="241"/>
      <c r="C66" s="230"/>
      <c r="D66" s="27" t="s">
        <v>227</v>
      </c>
      <c r="E66" s="206" t="s">
        <v>99</v>
      </c>
      <c r="F66" s="207"/>
      <c r="G66" s="207"/>
      <c r="H66" s="207"/>
      <c r="I66" s="207"/>
      <c r="J66" s="208"/>
      <c r="K66" s="70">
        <v>44000</v>
      </c>
      <c r="L66" s="69">
        <v>44000</v>
      </c>
      <c r="M66" s="69">
        <v>44000</v>
      </c>
      <c r="N66" s="68" t="s">
        <v>314</v>
      </c>
      <c r="O66" s="200" t="s">
        <v>267</v>
      </c>
      <c r="P66" s="250"/>
      <c r="Q66" s="250"/>
      <c r="R66" s="250"/>
      <c r="S66" s="250"/>
      <c r="T66" s="250"/>
      <c r="U66" s="251"/>
      <c r="V66" s="132">
        <v>1</v>
      </c>
      <c r="W66" s="132">
        <v>1</v>
      </c>
      <c r="X66" s="132">
        <v>1</v>
      </c>
      <c r="Y66" s="132">
        <v>1</v>
      </c>
      <c r="Z66" s="107" t="s">
        <v>210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s="8" customFormat="1" ht="66" customHeight="1" thickBot="1" x14ac:dyDescent="0.35">
      <c r="A67" s="7"/>
      <c r="B67" s="242"/>
      <c r="C67" s="230"/>
      <c r="D67" s="27" t="s">
        <v>228</v>
      </c>
      <c r="E67" s="224" t="s">
        <v>229</v>
      </c>
      <c r="F67" s="225"/>
      <c r="G67" s="225"/>
      <c r="H67" s="225"/>
      <c r="I67" s="225"/>
      <c r="J67" s="226"/>
      <c r="K67" s="70">
        <v>486000</v>
      </c>
      <c r="L67" s="70">
        <v>351000</v>
      </c>
      <c r="M67" s="70">
        <v>351000</v>
      </c>
      <c r="N67" s="104" t="s">
        <v>382</v>
      </c>
      <c r="O67" s="215" t="s">
        <v>383</v>
      </c>
      <c r="P67" s="216"/>
      <c r="Q67" s="216"/>
      <c r="R67" s="216"/>
      <c r="S67" s="216"/>
      <c r="T67" s="216"/>
      <c r="U67" s="217"/>
      <c r="V67" s="146" t="s">
        <v>384</v>
      </c>
      <c r="W67" s="126" t="s">
        <v>385</v>
      </c>
      <c r="X67" s="143" t="s">
        <v>385</v>
      </c>
      <c r="Y67" s="169" t="s">
        <v>385</v>
      </c>
      <c r="Z67" s="53" t="s">
        <v>210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20.399999999999999" customHeight="1" x14ac:dyDescent="0.3">
      <c r="A68" s="3"/>
      <c r="B68" s="237" t="s">
        <v>245</v>
      </c>
      <c r="C68" s="243" t="s">
        <v>240</v>
      </c>
      <c r="D68" s="19" t="s">
        <v>43</v>
      </c>
      <c r="E68" s="151" t="s">
        <v>211</v>
      </c>
      <c r="F68" s="20"/>
      <c r="G68" s="20"/>
      <c r="H68" s="20"/>
      <c r="I68" s="20"/>
      <c r="J68" s="60"/>
      <c r="K68" s="57">
        <f>SUM(K69)</f>
        <v>91000</v>
      </c>
      <c r="L68" s="21">
        <f>SUM(L69)</f>
        <v>89000</v>
      </c>
      <c r="M68" s="21">
        <f>SUM(M69)</f>
        <v>89000</v>
      </c>
      <c r="N68" s="66"/>
      <c r="O68" s="9"/>
      <c r="P68" s="9"/>
      <c r="Q68" s="9"/>
      <c r="R68" s="9"/>
      <c r="S68" s="9"/>
      <c r="T68" s="9"/>
      <c r="U68" s="9"/>
      <c r="V68" s="33"/>
      <c r="W68" s="33"/>
      <c r="X68" s="34"/>
      <c r="Y68" s="33"/>
      <c r="Z68" s="3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s="8" customFormat="1" ht="25.2" customHeight="1" x14ac:dyDescent="0.3">
      <c r="A69" s="7"/>
      <c r="B69" s="238"/>
      <c r="C69" s="232"/>
      <c r="D69" s="17" t="s">
        <v>57</v>
      </c>
      <c r="E69" s="212" t="s">
        <v>2</v>
      </c>
      <c r="F69" s="213"/>
      <c r="G69" s="213"/>
      <c r="H69" s="213"/>
      <c r="I69" s="213"/>
      <c r="J69" s="214"/>
      <c r="K69" s="59">
        <v>91000</v>
      </c>
      <c r="L69" s="59">
        <v>89000</v>
      </c>
      <c r="M69" s="59">
        <v>89000</v>
      </c>
      <c r="N69" s="64" t="s">
        <v>141</v>
      </c>
      <c r="O69" s="203" t="s">
        <v>158</v>
      </c>
      <c r="P69" s="203"/>
      <c r="Q69" s="203"/>
      <c r="R69" s="203"/>
      <c r="S69" s="203"/>
      <c r="T69" s="203"/>
      <c r="U69" s="203"/>
      <c r="V69" s="37">
        <v>2</v>
      </c>
      <c r="W69" s="37">
        <v>2</v>
      </c>
      <c r="X69" s="85">
        <v>2</v>
      </c>
      <c r="Y69" s="37">
        <v>2</v>
      </c>
      <c r="Z69" s="53" t="s">
        <v>210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27" customHeight="1" x14ac:dyDescent="0.3">
      <c r="A70" s="3"/>
      <c r="B70" s="239"/>
      <c r="C70" s="231"/>
      <c r="D70" s="13" t="s">
        <v>54</v>
      </c>
      <c r="E70" s="14" t="s">
        <v>230</v>
      </c>
      <c r="F70" s="15"/>
      <c r="G70" s="15"/>
      <c r="H70" s="15"/>
      <c r="I70" s="15"/>
      <c r="J70" s="61"/>
      <c r="K70" s="58">
        <f>SUM(K71:K75)</f>
        <v>2199500</v>
      </c>
      <c r="L70" s="16">
        <f>SUM(L71:L75)</f>
        <v>1011000</v>
      </c>
      <c r="M70" s="16">
        <f>SUM(M71:M75)</f>
        <v>1011000</v>
      </c>
      <c r="N70" s="67"/>
      <c r="O70" s="48"/>
      <c r="P70" s="48"/>
      <c r="Q70" s="48"/>
      <c r="R70" s="48"/>
      <c r="S70" s="48"/>
      <c r="T70" s="48"/>
      <c r="U70" s="48"/>
      <c r="V70" s="31"/>
      <c r="W70" s="31"/>
      <c r="X70" s="32"/>
      <c r="Y70" s="31"/>
      <c r="Z70" s="30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134" customFormat="1" ht="45" customHeight="1" x14ac:dyDescent="0.3">
      <c r="A71" s="133"/>
      <c r="B71" s="239"/>
      <c r="C71" s="231"/>
      <c r="D71" s="186" t="s">
        <v>231</v>
      </c>
      <c r="E71" s="256" t="s">
        <v>55</v>
      </c>
      <c r="F71" s="257"/>
      <c r="G71" s="257"/>
      <c r="H71" s="257"/>
      <c r="I71" s="257"/>
      <c r="J71" s="258"/>
      <c r="K71" s="192">
        <v>293000</v>
      </c>
      <c r="L71" s="194">
        <v>288000</v>
      </c>
      <c r="M71" s="194">
        <v>288000</v>
      </c>
      <c r="N71" s="64" t="s">
        <v>247</v>
      </c>
      <c r="O71" s="203" t="s">
        <v>315</v>
      </c>
      <c r="P71" s="203"/>
      <c r="Q71" s="203"/>
      <c r="R71" s="203"/>
      <c r="S71" s="203"/>
      <c r="T71" s="203"/>
      <c r="U71" s="203"/>
      <c r="V71" s="40" t="s">
        <v>316</v>
      </c>
      <c r="W71" s="40" t="s">
        <v>317</v>
      </c>
      <c r="X71" s="40" t="s">
        <v>317</v>
      </c>
      <c r="Y71" s="40" t="s">
        <v>317</v>
      </c>
      <c r="Z71" s="53" t="s">
        <v>210</v>
      </c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</row>
    <row r="72" spans="1:55" s="134" customFormat="1" ht="34.950000000000003" customHeight="1" x14ac:dyDescent="0.3">
      <c r="A72" s="133"/>
      <c r="B72" s="239"/>
      <c r="C72" s="231"/>
      <c r="D72" s="27" t="s">
        <v>285</v>
      </c>
      <c r="E72" s="187" t="s">
        <v>286</v>
      </c>
      <c r="F72" s="188"/>
      <c r="G72" s="188"/>
      <c r="H72" s="188"/>
      <c r="I72" s="188"/>
      <c r="J72" s="189"/>
      <c r="K72" s="191">
        <v>642000</v>
      </c>
      <c r="L72" s="193">
        <v>0</v>
      </c>
      <c r="M72" s="193">
        <v>0</v>
      </c>
      <c r="N72" s="67" t="s">
        <v>248</v>
      </c>
      <c r="O72" s="200" t="s">
        <v>423</v>
      </c>
      <c r="P72" s="319"/>
      <c r="Q72" s="319"/>
      <c r="R72" s="319"/>
      <c r="S72" s="319"/>
      <c r="T72" s="319"/>
      <c r="U72" s="320"/>
      <c r="V72" s="100" t="s">
        <v>424</v>
      </c>
      <c r="W72" s="109" t="s">
        <v>347</v>
      </c>
      <c r="X72" s="109" t="s">
        <v>347</v>
      </c>
      <c r="Y72" s="109" t="s">
        <v>347</v>
      </c>
      <c r="Z72" s="197" t="s">
        <v>171</v>
      </c>
      <c r="AA72" s="321" t="s">
        <v>430</v>
      </c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</row>
    <row r="73" spans="1:55" s="134" customFormat="1" ht="34.950000000000003" customHeight="1" x14ac:dyDescent="0.3">
      <c r="A73" s="133"/>
      <c r="B73" s="239"/>
      <c r="C73" s="231"/>
      <c r="D73" s="27" t="s">
        <v>425</v>
      </c>
      <c r="E73" s="187" t="s">
        <v>426</v>
      </c>
      <c r="F73" s="188"/>
      <c r="G73" s="188"/>
      <c r="H73" s="188"/>
      <c r="I73" s="188"/>
      <c r="J73" s="189"/>
      <c r="K73" s="191">
        <v>501500</v>
      </c>
      <c r="L73" s="191">
        <v>0</v>
      </c>
      <c r="M73" s="191">
        <v>0</v>
      </c>
      <c r="N73" s="67" t="s">
        <v>249</v>
      </c>
      <c r="O73" s="200" t="s">
        <v>427</v>
      </c>
      <c r="P73" s="319"/>
      <c r="Q73" s="319"/>
      <c r="R73" s="319"/>
      <c r="S73" s="319"/>
      <c r="T73" s="319"/>
      <c r="U73" s="320"/>
      <c r="V73" s="31" t="s">
        <v>428</v>
      </c>
      <c r="W73" s="169" t="s">
        <v>347</v>
      </c>
      <c r="X73" s="169" t="s">
        <v>347</v>
      </c>
      <c r="Y73" s="169" t="s">
        <v>347</v>
      </c>
      <c r="Z73" s="197" t="s">
        <v>171</v>
      </c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</row>
    <row r="74" spans="1:55" s="134" customFormat="1" ht="30" customHeight="1" x14ac:dyDescent="0.3">
      <c r="A74" s="133"/>
      <c r="B74" s="239"/>
      <c r="C74" s="231"/>
      <c r="D74" s="17" t="s">
        <v>232</v>
      </c>
      <c r="E74" s="206" t="s">
        <v>56</v>
      </c>
      <c r="F74" s="207"/>
      <c r="G74" s="207"/>
      <c r="H74" s="207"/>
      <c r="I74" s="207"/>
      <c r="J74" s="208"/>
      <c r="K74" s="70">
        <v>743000</v>
      </c>
      <c r="L74" s="70">
        <v>703000</v>
      </c>
      <c r="M74" s="70">
        <v>703000</v>
      </c>
      <c r="N74" s="104" t="s">
        <v>287</v>
      </c>
      <c r="O74" s="310" t="s">
        <v>268</v>
      </c>
      <c r="P74" s="207"/>
      <c r="Q74" s="207"/>
      <c r="R74" s="207"/>
      <c r="S74" s="207"/>
      <c r="T74" s="207"/>
      <c r="U74" s="208"/>
      <c r="V74" s="100" t="s">
        <v>318</v>
      </c>
      <c r="W74" s="100" t="s">
        <v>319</v>
      </c>
      <c r="X74" s="90" t="s">
        <v>320</v>
      </c>
      <c r="Y74" s="100" t="s">
        <v>321</v>
      </c>
      <c r="Z74" s="184" t="s">
        <v>210</v>
      </c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</row>
    <row r="75" spans="1:55" s="8" customFormat="1" ht="30.6" customHeight="1" thickBot="1" x14ac:dyDescent="0.35">
      <c r="A75" s="7"/>
      <c r="B75" s="238"/>
      <c r="C75" s="246"/>
      <c r="D75" s="149" t="s">
        <v>233</v>
      </c>
      <c r="E75" s="209" t="s">
        <v>58</v>
      </c>
      <c r="F75" s="210"/>
      <c r="G75" s="210"/>
      <c r="H75" s="210"/>
      <c r="I75" s="210"/>
      <c r="J75" s="211"/>
      <c r="K75" s="119">
        <v>20000</v>
      </c>
      <c r="L75" s="150">
        <v>20000</v>
      </c>
      <c r="M75" s="150">
        <v>20000</v>
      </c>
      <c r="N75" s="120" t="s">
        <v>429</v>
      </c>
      <c r="O75" s="236" t="s">
        <v>269</v>
      </c>
      <c r="P75" s="236"/>
      <c r="Q75" s="236"/>
      <c r="R75" s="236"/>
      <c r="S75" s="236"/>
      <c r="T75" s="236"/>
      <c r="U75" s="236"/>
      <c r="V75" s="129">
        <v>1</v>
      </c>
      <c r="W75" s="129">
        <v>1</v>
      </c>
      <c r="X75" s="129">
        <v>1</v>
      </c>
      <c r="Y75" s="129">
        <v>1</v>
      </c>
      <c r="Z75" s="135" t="s">
        <v>210</v>
      </c>
      <c r="AA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ht="30" customHeight="1" x14ac:dyDescent="0.3">
      <c r="A76" s="3"/>
      <c r="B76" s="239"/>
      <c r="C76" s="243" t="s">
        <v>241</v>
      </c>
      <c r="D76" s="22" t="s">
        <v>64</v>
      </c>
      <c r="E76" s="259" t="s">
        <v>65</v>
      </c>
      <c r="F76" s="260"/>
      <c r="G76" s="260"/>
      <c r="H76" s="260"/>
      <c r="I76" s="260"/>
      <c r="J76" s="261"/>
      <c r="K76" s="58">
        <f>SUM(K77:K80)</f>
        <v>4915000</v>
      </c>
      <c r="L76" s="58">
        <f t="shared" ref="L76:M76" si="3">SUM(L77:L80)</f>
        <v>5128000</v>
      </c>
      <c r="M76" s="58">
        <f t="shared" si="3"/>
        <v>5128000</v>
      </c>
      <c r="N76" s="67"/>
      <c r="O76" s="48"/>
      <c r="P76" s="48"/>
      <c r="Q76" s="48"/>
      <c r="R76" s="48"/>
      <c r="S76" s="48"/>
      <c r="T76" s="48"/>
      <c r="U76" s="48"/>
      <c r="V76" s="31"/>
      <c r="W76" s="31"/>
      <c r="X76" s="32"/>
      <c r="Y76" s="31"/>
      <c r="Z76" s="47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s="88" customFormat="1" ht="31.5" customHeight="1" x14ac:dyDescent="0.3">
      <c r="A77" s="48"/>
      <c r="B77" s="238"/>
      <c r="C77" s="230"/>
      <c r="D77" s="17" t="s">
        <v>66</v>
      </c>
      <c r="E77" s="212" t="s">
        <v>67</v>
      </c>
      <c r="F77" s="213"/>
      <c r="G77" s="213"/>
      <c r="H77" s="213"/>
      <c r="I77" s="213"/>
      <c r="J77" s="214"/>
      <c r="K77" s="59">
        <v>906000</v>
      </c>
      <c r="L77" s="18">
        <v>950000</v>
      </c>
      <c r="M77" s="18">
        <v>950000</v>
      </c>
      <c r="N77" s="64" t="s">
        <v>142</v>
      </c>
      <c r="O77" s="203" t="s">
        <v>151</v>
      </c>
      <c r="P77" s="203"/>
      <c r="Q77" s="203"/>
      <c r="R77" s="203"/>
      <c r="S77" s="203"/>
      <c r="T77" s="203"/>
      <c r="U77" s="203"/>
      <c r="V77" s="37" t="s">
        <v>396</v>
      </c>
      <c r="W77" s="37" t="s">
        <v>397</v>
      </c>
      <c r="X77" s="37" t="s">
        <v>323</v>
      </c>
      <c r="Y77" s="37" t="s">
        <v>324</v>
      </c>
      <c r="Z77" s="96" t="s">
        <v>171</v>
      </c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</row>
    <row r="78" spans="1:55" s="88" customFormat="1" ht="34.200000000000003" customHeight="1" x14ac:dyDescent="0.3">
      <c r="A78" s="48"/>
      <c r="B78" s="238"/>
      <c r="C78" s="230"/>
      <c r="D78" s="17" t="s">
        <v>68</v>
      </c>
      <c r="E78" s="206" t="s">
        <v>69</v>
      </c>
      <c r="F78" s="207"/>
      <c r="G78" s="207"/>
      <c r="H78" s="207"/>
      <c r="I78" s="207"/>
      <c r="J78" s="208"/>
      <c r="K78" s="59">
        <v>488000</v>
      </c>
      <c r="L78" s="59">
        <v>488000</v>
      </c>
      <c r="M78" s="59">
        <v>488000</v>
      </c>
      <c r="N78" s="64" t="s">
        <v>143</v>
      </c>
      <c r="O78" s="203" t="s">
        <v>172</v>
      </c>
      <c r="P78" s="203"/>
      <c r="Q78" s="203"/>
      <c r="R78" s="203"/>
      <c r="S78" s="203"/>
      <c r="T78" s="203"/>
      <c r="U78" s="203"/>
      <c r="V78" s="37" t="s">
        <v>271</v>
      </c>
      <c r="W78" s="37" t="s">
        <v>328</v>
      </c>
      <c r="X78" s="37" t="s">
        <v>328</v>
      </c>
      <c r="Y78" s="37" t="s">
        <v>328</v>
      </c>
      <c r="Z78" s="96" t="s">
        <v>171</v>
      </c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s="8" customFormat="1" ht="33.75" customHeight="1" x14ac:dyDescent="0.3">
      <c r="A79" s="7"/>
      <c r="B79" s="238"/>
      <c r="C79" s="230"/>
      <c r="D79" s="17" t="s">
        <v>70</v>
      </c>
      <c r="E79" s="206" t="s">
        <v>71</v>
      </c>
      <c r="F79" s="207"/>
      <c r="G79" s="207"/>
      <c r="H79" s="207"/>
      <c r="I79" s="207"/>
      <c r="J79" s="208"/>
      <c r="K79" s="59">
        <v>1700000</v>
      </c>
      <c r="L79" s="59">
        <v>1700000</v>
      </c>
      <c r="M79" s="59">
        <v>1700000</v>
      </c>
      <c r="N79" s="64" t="s">
        <v>250</v>
      </c>
      <c r="O79" s="203" t="s">
        <v>152</v>
      </c>
      <c r="P79" s="203"/>
      <c r="Q79" s="203"/>
      <c r="R79" s="203"/>
      <c r="S79" s="203"/>
      <c r="T79" s="203"/>
      <c r="U79" s="203"/>
      <c r="V79" s="37" t="s">
        <v>394</v>
      </c>
      <c r="W79" s="37" t="s">
        <v>395</v>
      </c>
      <c r="X79" s="37" t="s">
        <v>343</v>
      </c>
      <c r="Y79" s="37" t="s">
        <v>343</v>
      </c>
      <c r="Z79" s="96" t="s">
        <v>171</v>
      </c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s="88" customFormat="1" ht="31.8" customHeight="1" x14ac:dyDescent="0.3">
      <c r="A80" s="48"/>
      <c r="B80" s="238"/>
      <c r="C80" s="230"/>
      <c r="D80" s="17" t="s">
        <v>72</v>
      </c>
      <c r="E80" s="206" t="s">
        <v>73</v>
      </c>
      <c r="F80" s="207"/>
      <c r="G80" s="207"/>
      <c r="H80" s="207"/>
      <c r="I80" s="207"/>
      <c r="J80" s="208"/>
      <c r="K80" s="59">
        <v>1821000</v>
      </c>
      <c r="L80" s="59">
        <v>1990000</v>
      </c>
      <c r="M80" s="59">
        <v>1990000</v>
      </c>
      <c r="N80" s="64" t="s">
        <v>251</v>
      </c>
      <c r="O80" s="203" t="s">
        <v>180</v>
      </c>
      <c r="P80" s="203"/>
      <c r="Q80" s="203"/>
      <c r="R80" s="203"/>
      <c r="S80" s="203"/>
      <c r="T80" s="203"/>
      <c r="U80" s="203"/>
      <c r="V80" s="37" t="s">
        <v>325</v>
      </c>
      <c r="W80" s="37" t="s">
        <v>437</v>
      </c>
      <c r="X80" s="37" t="s">
        <v>326</v>
      </c>
      <c r="Y80" s="37" t="s">
        <v>327</v>
      </c>
      <c r="Z80" s="96" t="s">
        <v>171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1:55" ht="22.95" customHeight="1" x14ac:dyDescent="0.3">
      <c r="A81" s="3"/>
      <c r="B81" s="239"/>
      <c r="C81" s="230"/>
      <c r="D81" s="22" t="s">
        <v>78</v>
      </c>
      <c r="E81" s="262" t="s">
        <v>79</v>
      </c>
      <c r="F81" s="263"/>
      <c r="G81" s="263"/>
      <c r="H81" s="263"/>
      <c r="I81" s="263"/>
      <c r="J81" s="264"/>
      <c r="K81" s="58">
        <f>SUM(K82:K87)</f>
        <v>25186200</v>
      </c>
      <c r="L81" s="16">
        <f>SUM(L82:L87)</f>
        <v>5705000</v>
      </c>
      <c r="M81" s="16">
        <f>SUM(M82:M87)</f>
        <v>4380000</v>
      </c>
      <c r="N81" s="67"/>
      <c r="O81" s="48"/>
      <c r="P81" s="48"/>
      <c r="Q81" s="48"/>
      <c r="R81" s="48"/>
      <c r="S81" s="48"/>
      <c r="T81" s="48"/>
      <c r="U81" s="48"/>
      <c r="V81" s="31"/>
      <c r="W81" s="31"/>
      <c r="X81" s="32"/>
      <c r="Y81" s="31"/>
      <c r="Z81" s="46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s="88" customFormat="1" ht="33" customHeight="1" x14ac:dyDescent="0.3">
      <c r="A82" s="48"/>
      <c r="B82" s="238"/>
      <c r="C82" s="230"/>
      <c r="D82" s="17" t="s">
        <v>165</v>
      </c>
      <c r="E82" s="212" t="s">
        <v>197</v>
      </c>
      <c r="F82" s="213"/>
      <c r="G82" s="213"/>
      <c r="H82" s="213"/>
      <c r="I82" s="213"/>
      <c r="J82" s="214"/>
      <c r="K82" s="59">
        <v>305000</v>
      </c>
      <c r="L82" s="59">
        <v>205000</v>
      </c>
      <c r="M82" s="59">
        <v>205000</v>
      </c>
      <c r="N82" s="64" t="s">
        <v>252</v>
      </c>
      <c r="O82" s="203" t="s">
        <v>415</v>
      </c>
      <c r="P82" s="203"/>
      <c r="Q82" s="203"/>
      <c r="R82" s="203"/>
      <c r="S82" s="203"/>
      <c r="T82" s="203"/>
      <c r="U82" s="203"/>
      <c r="V82" s="111" t="s">
        <v>416</v>
      </c>
      <c r="W82" s="111">
        <v>2230</v>
      </c>
      <c r="X82" s="112" t="s">
        <v>417</v>
      </c>
      <c r="Y82" s="111" t="s">
        <v>418</v>
      </c>
      <c r="Z82" s="96" t="s">
        <v>171</v>
      </c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</row>
    <row r="83" spans="1:55" s="88" customFormat="1" ht="169.95" customHeight="1" x14ac:dyDescent="0.3">
      <c r="A83" s="48"/>
      <c r="B83" s="238"/>
      <c r="C83" s="230"/>
      <c r="D83" s="17" t="s">
        <v>80</v>
      </c>
      <c r="E83" s="206" t="s">
        <v>196</v>
      </c>
      <c r="F83" s="207"/>
      <c r="G83" s="207"/>
      <c r="H83" s="207"/>
      <c r="I83" s="207"/>
      <c r="J83" s="208"/>
      <c r="K83" s="59">
        <v>12415700</v>
      </c>
      <c r="L83" s="18">
        <v>2975000</v>
      </c>
      <c r="M83" s="18">
        <v>2825000</v>
      </c>
      <c r="N83" s="64" t="s">
        <v>253</v>
      </c>
      <c r="O83" s="203" t="s">
        <v>410</v>
      </c>
      <c r="P83" s="203"/>
      <c r="Q83" s="203"/>
      <c r="R83" s="203"/>
      <c r="S83" s="203"/>
      <c r="T83" s="203"/>
      <c r="U83" s="203"/>
      <c r="V83" s="37" t="s">
        <v>411</v>
      </c>
      <c r="W83" s="37" t="s">
        <v>412</v>
      </c>
      <c r="X83" s="37" t="s">
        <v>413</v>
      </c>
      <c r="Y83" s="37" t="s">
        <v>414</v>
      </c>
      <c r="Z83" s="175" t="s">
        <v>171</v>
      </c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1:55" s="88" customFormat="1" ht="45" customHeight="1" x14ac:dyDescent="0.3">
      <c r="A84" s="48"/>
      <c r="B84" s="238"/>
      <c r="C84" s="230"/>
      <c r="D84" s="17" t="s">
        <v>81</v>
      </c>
      <c r="E84" s="206" t="s">
        <v>198</v>
      </c>
      <c r="F84" s="207"/>
      <c r="G84" s="207"/>
      <c r="H84" s="207"/>
      <c r="I84" s="207"/>
      <c r="J84" s="208"/>
      <c r="K84" s="59">
        <v>6466500</v>
      </c>
      <c r="L84" s="18">
        <v>100000</v>
      </c>
      <c r="M84" s="18">
        <v>5000</v>
      </c>
      <c r="N84" s="64" t="s">
        <v>254</v>
      </c>
      <c r="O84" s="200" t="s">
        <v>272</v>
      </c>
      <c r="P84" s="201"/>
      <c r="Q84" s="201"/>
      <c r="R84" s="201"/>
      <c r="S84" s="201"/>
      <c r="T84" s="201"/>
      <c r="U84" s="202"/>
      <c r="V84" s="37" t="s">
        <v>335</v>
      </c>
      <c r="W84" s="37" t="s">
        <v>273</v>
      </c>
      <c r="X84" s="37" t="s">
        <v>273</v>
      </c>
      <c r="Y84" s="37" t="s">
        <v>273</v>
      </c>
      <c r="Z84" s="96" t="s">
        <v>171</v>
      </c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s="88" customFormat="1" ht="24.6" customHeight="1" x14ac:dyDescent="0.3">
      <c r="A85" s="48"/>
      <c r="B85" s="238"/>
      <c r="C85" s="230"/>
      <c r="D85" s="156" t="s">
        <v>237</v>
      </c>
      <c r="E85" s="206" t="s">
        <v>238</v>
      </c>
      <c r="F85" s="207"/>
      <c r="G85" s="207"/>
      <c r="H85" s="207"/>
      <c r="I85" s="207"/>
      <c r="J85" s="208"/>
      <c r="K85" s="59">
        <v>870000</v>
      </c>
      <c r="L85" s="18">
        <v>0</v>
      </c>
      <c r="M85" s="18">
        <v>0</v>
      </c>
      <c r="N85" s="64" t="s">
        <v>255</v>
      </c>
      <c r="O85" s="200" t="s">
        <v>346</v>
      </c>
      <c r="P85" s="250"/>
      <c r="Q85" s="250"/>
      <c r="R85" s="250"/>
      <c r="S85" s="250"/>
      <c r="T85" s="250"/>
      <c r="U85" s="251"/>
      <c r="V85" s="37">
        <v>0</v>
      </c>
      <c r="W85" s="136" t="s">
        <v>409</v>
      </c>
      <c r="X85" s="37">
        <v>0</v>
      </c>
      <c r="Y85" s="37">
        <v>0</v>
      </c>
      <c r="Z85" s="96" t="s">
        <v>171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s="88" customFormat="1" ht="75" customHeight="1" x14ac:dyDescent="0.3">
      <c r="A86" s="48"/>
      <c r="B86" s="238"/>
      <c r="C86" s="230"/>
      <c r="D86" s="157" t="s">
        <v>82</v>
      </c>
      <c r="E86" s="206" t="s">
        <v>199</v>
      </c>
      <c r="F86" s="207"/>
      <c r="G86" s="207"/>
      <c r="H86" s="207"/>
      <c r="I86" s="207"/>
      <c r="J86" s="208"/>
      <c r="K86" s="70">
        <v>3998000</v>
      </c>
      <c r="L86" s="69">
        <v>1425000</v>
      </c>
      <c r="M86" s="69">
        <v>345000</v>
      </c>
      <c r="N86" s="68" t="s">
        <v>256</v>
      </c>
      <c r="O86" s="203" t="s">
        <v>419</v>
      </c>
      <c r="P86" s="203"/>
      <c r="Q86" s="203"/>
      <c r="R86" s="203"/>
      <c r="S86" s="203"/>
      <c r="T86" s="203"/>
      <c r="U86" s="203"/>
      <c r="V86" s="100" t="s">
        <v>420</v>
      </c>
      <c r="W86" s="100" t="s">
        <v>421</v>
      </c>
      <c r="X86" s="100" t="s">
        <v>422</v>
      </c>
      <c r="Y86" s="100" t="s">
        <v>422</v>
      </c>
      <c r="Z86" s="96" t="s">
        <v>171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1:55" s="88" customFormat="1" ht="19.95" customHeight="1" thickBot="1" x14ac:dyDescent="0.35">
      <c r="A87" s="48"/>
      <c r="B87" s="238"/>
      <c r="C87" s="245"/>
      <c r="D87" s="149" t="s">
        <v>169</v>
      </c>
      <c r="E87" s="224" t="s">
        <v>170</v>
      </c>
      <c r="F87" s="225"/>
      <c r="G87" s="225"/>
      <c r="H87" s="225"/>
      <c r="I87" s="225"/>
      <c r="J87" s="226"/>
      <c r="K87" s="119">
        <v>1131000</v>
      </c>
      <c r="L87" s="150">
        <v>1000000</v>
      </c>
      <c r="M87" s="150">
        <v>1000000</v>
      </c>
      <c r="N87" s="120" t="s">
        <v>257</v>
      </c>
      <c r="O87" s="205" t="s">
        <v>274</v>
      </c>
      <c r="P87" s="205"/>
      <c r="Q87" s="205"/>
      <c r="R87" s="205"/>
      <c r="S87" s="205"/>
      <c r="T87" s="205"/>
      <c r="U87" s="205"/>
      <c r="V87" s="129">
        <v>0</v>
      </c>
      <c r="W87" s="129">
        <v>6</v>
      </c>
      <c r="X87" s="137" t="s">
        <v>275</v>
      </c>
      <c r="Y87" s="137" t="s">
        <v>336</v>
      </c>
      <c r="Z87" s="128" t="s">
        <v>171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ht="23.4" customHeight="1" x14ac:dyDescent="0.3">
      <c r="A88" s="3"/>
      <c r="B88" s="239"/>
      <c r="C88" s="243" t="s">
        <v>242</v>
      </c>
      <c r="D88" s="25" t="s">
        <v>59</v>
      </c>
      <c r="E88" s="259" t="s">
        <v>60</v>
      </c>
      <c r="F88" s="260"/>
      <c r="G88" s="260"/>
      <c r="H88" s="260"/>
      <c r="I88" s="260"/>
      <c r="J88" s="261"/>
      <c r="K88" s="57">
        <f>SUM(K89:K90)</f>
        <v>1100500</v>
      </c>
      <c r="L88" s="57">
        <f>SUM(L89:L90)</f>
        <v>328500</v>
      </c>
      <c r="M88" s="57">
        <f>SUM(M89:M90)</f>
        <v>228500</v>
      </c>
      <c r="N88" s="66"/>
      <c r="O88" s="9"/>
      <c r="P88" s="9"/>
      <c r="Q88" s="9"/>
      <c r="R88" s="9"/>
      <c r="S88" s="9"/>
      <c r="T88" s="9"/>
      <c r="U88" s="9"/>
      <c r="V88" s="33"/>
      <c r="W88" s="33"/>
      <c r="X88" s="34"/>
      <c r="Y88" s="33"/>
      <c r="Z88" s="47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s="88" customFormat="1" ht="45" customHeight="1" x14ac:dyDescent="0.3">
      <c r="A89" s="48"/>
      <c r="B89" s="238"/>
      <c r="C89" s="232"/>
      <c r="D89" s="17" t="s">
        <v>61</v>
      </c>
      <c r="E89" s="212" t="s">
        <v>62</v>
      </c>
      <c r="F89" s="213"/>
      <c r="G89" s="213"/>
      <c r="H89" s="213"/>
      <c r="I89" s="213"/>
      <c r="J89" s="214"/>
      <c r="K89" s="59">
        <v>889000</v>
      </c>
      <c r="L89" s="18">
        <v>266000</v>
      </c>
      <c r="M89" s="18">
        <v>166000</v>
      </c>
      <c r="N89" s="64" t="s">
        <v>144</v>
      </c>
      <c r="O89" s="203" t="s">
        <v>386</v>
      </c>
      <c r="P89" s="203"/>
      <c r="Q89" s="203"/>
      <c r="R89" s="203"/>
      <c r="S89" s="203"/>
      <c r="T89" s="203"/>
      <c r="U89" s="203"/>
      <c r="V89" s="36" t="s">
        <v>387</v>
      </c>
      <c r="W89" s="36" t="s">
        <v>388</v>
      </c>
      <c r="X89" s="36" t="s">
        <v>389</v>
      </c>
      <c r="Y89" s="36" t="s">
        <v>389</v>
      </c>
      <c r="Z89" s="96" t="s">
        <v>171</v>
      </c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</row>
    <row r="90" spans="1:55" s="48" customFormat="1" ht="31.95" customHeight="1" thickBot="1" x14ac:dyDescent="0.35">
      <c r="B90" s="239"/>
      <c r="C90" s="231"/>
      <c r="D90" s="158" t="s">
        <v>234</v>
      </c>
      <c r="E90" s="224" t="s">
        <v>63</v>
      </c>
      <c r="F90" s="225"/>
      <c r="G90" s="225"/>
      <c r="H90" s="225"/>
      <c r="I90" s="225"/>
      <c r="J90" s="226"/>
      <c r="K90" s="159">
        <v>211500</v>
      </c>
      <c r="L90" s="160">
        <v>62500</v>
      </c>
      <c r="M90" s="160">
        <v>62500</v>
      </c>
      <c r="N90" s="161" t="s">
        <v>145</v>
      </c>
      <c r="O90" s="215" t="s">
        <v>322</v>
      </c>
      <c r="P90" s="216"/>
      <c r="Q90" s="216"/>
      <c r="R90" s="216"/>
      <c r="S90" s="216"/>
      <c r="T90" s="216"/>
      <c r="U90" s="217"/>
      <c r="V90" s="138" t="s">
        <v>283</v>
      </c>
      <c r="W90" s="138" t="s">
        <v>283</v>
      </c>
      <c r="X90" s="138" t="s">
        <v>283</v>
      </c>
      <c r="Y90" s="138" t="s">
        <v>283</v>
      </c>
      <c r="Z90" s="139" t="s">
        <v>171</v>
      </c>
    </row>
    <row r="91" spans="1:55" x14ac:dyDescent="0.3">
      <c r="A91" s="3"/>
      <c r="B91" s="239"/>
      <c r="C91" s="227" t="s">
        <v>243</v>
      </c>
      <c r="D91" s="22" t="s">
        <v>48</v>
      </c>
      <c r="E91" s="23" t="s">
        <v>50</v>
      </c>
      <c r="F91" s="24"/>
      <c r="G91" s="24"/>
      <c r="H91" s="24"/>
      <c r="I91" s="24"/>
      <c r="J91" s="62"/>
      <c r="K91" s="58">
        <f>SUM(K92:K94)</f>
        <v>1472000</v>
      </c>
      <c r="L91" s="58">
        <f t="shared" ref="L91:M91" si="4">SUM(L92:L94)</f>
        <v>552000</v>
      </c>
      <c r="M91" s="58">
        <f t="shared" si="4"/>
        <v>552000</v>
      </c>
      <c r="N91" s="67"/>
      <c r="O91" s="48"/>
      <c r="P91" s="48"/>
      <c r="Q91" s="48"/>
      <c r="R91" s="48"/>
      <c r="S91" s="48"/>
      <c r="T91" s="48"/>
      <c r="U91" s="48"/>
      <c r="V91" s="31"/>
      <c r="W91" s="31"/>
      <c r="X91" s="32"/>
      <c r="Y91" s="31"/>
      <c r="Z91" s="30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s="88" customFormat="1" ht="60" customHeight="1" x14ac:dyDescent="0.3">
      <c r="A92" s="48"/>
      <c r="B92" s="238"/>
      <c r="C92" s="228"/>
      <c r="D92" s="17" t="s">
        <v>75</v>
      </c>
      <c r="E92" s="212" t="s">
        <v>74</v>
      </c>
      <c r="F92" s="213"/>
      <c r="G92" s="213"/>
      <c r="H92" s="213"/>
      <c r="I92" s="213"/>
      <c r="J92" s="214"/>
      <c r="K92" s="59">
        <v>666000</v>
      </c>
      <c r="L92" s="18">
        <v>255000</v>
      </c>
      <c r="M92" s="18">
        <v>255000</v>
      </c>
      <c r="N92" s="64" t="s">
        <v>258</v>
      </c>
      <c r="O92" s="248" t="s">
        <v>401</v>
      </c>
      <c r="P92" s="203"/>
      <c r="Q92" s="203"/>
      <c r="R92" s="203"/>
      <c r="S92" s="203"/>
      <c r="T92" s="203"/>
      <c r="U92" s="249"/>
      <c r="V92" s="37" t="s">
        <v>402</v>
      </c>
      <c r="W92" s="37" t="s">
        <v>403</v>
      </c>
      <c r="X92" s="37" t="s">
        <v>404</v>
      </c>
      <c r="Y92" s="37" t="s">
        <v>405</v>
      </c>
      <c r="Z92" s="53" t="s">
        <v>171</v>
      </c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</row>
    <row r="93" spans="1:55" s="88" customFormat="1" ht="19.95" customHeight="1" x14ac:dyDescent="0.3">
      <c r="A93" s="48"/>
      <c r="B93" s="238"/>
      <c r="C93" s="228"/>
      <c r="D93" s="17" t="s">
        <v>288</v>
      </c>
      <c r="E93" s="183" t="s">
        <v>289</v>
      </c>
      <c r="F93" s="181"/>
      <c r="G93" s="181"/>
      <c r="H93" s="181"/>
      <c r="I93" s="181"/>
      <c r="J93" s="182"/>
      <c r="K93" s="59">
        <v>489000</v>
      </c>
      <c r="L93" s="18">
        <v>0</v>
      </c>
      <c r="M93" s="18">
        <v>0</v>
      </c>
      <c r="N93" s="64" t="s">
        <v>146</v>
      </c>
      <c r="O93" s="252" t="s">
        <v>290</v>
      </c>
      <c r="P93" s="253"/>
      <c r="Q93" s="253"/>
      <c r="R93" s="253"/>
      <c r="S93" s="253"/>
      <c r="T93" s="253"/>
      <c r="U93" s="254"/>
      <c r="V93" s="36">
        <v>0.03</v>
      </c>
      <c r="W93" s="36">
        <v>0.8</v>
      </c>
      <c r="X93" s="36">
        <v>1</v>
      </c>
      <c r="Y93" s="36">
        <v>1</v>
      </c>
      <c r="Z93" s="53" t="s">
        <v>171</v>
      </c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</row>
    <row r="94" spans="1:55" s="88" customFormat="1" ht="30" customHeight="1" x14ac:dyDescent="0.3">
      <c r="A94" s="48"/>
      <c r="B94" s="238"/>
      <c r="C94" s="228"/>
      <c r="D94" s="17" t="s">
        <v>76</v>
      </c>
      <c r="E94" s="206" t="s">
        <v>77</v>
      </c>
      <c r="F94" s="207"/>
      <c r="G94" s="207"/>
      <c r="H94" s="207"/>
      <c r="I94" s="207"/>
      <c r="J94" s="208"/>
      <c r="K94" s="59">
        <v>317000</v>
      </c>
      <c r="L94" s="59">
        <v>297000</v>
      </c>
      <c r="M94" s="59">
        <v>297000</v>
      </c>
      <c r="N94" s="64" t="s">
        <v>147</v>
      </c>
      <c r="O94" s="203" t="s">
        <v>433</v>
      </c>
      <c r="P94" s="203"/>
      <c r="Q94" s="203"/>
      <c r="R94" s="203"/>
      <c r="S94" s="203"/>
      <c r="T94" s="203"/>
      <c r="U94" s="203"/>
      <c r="V94" s="37" t="s">
        <v>434</v>
      </c>
      <c r="W94" s="37" t="s">
        <v>435</v>
      </c>
      <c r="X94" s="37" t="s">
        <v>436</v>
      </c>
      <c r="Y94" s="37" t="s">
        <v>436</v>
      </c>
      <c r="Z94" s="53" t="s">
        <v>171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ht="22.95" customHeight="1" x14ac:dyDescent="0.3">
      <c r="A95" s="3"/>
      <c r="B95" s="239"/>
      <c r="C95" s="228"/>
      <c r="D95" s="22" t="s">
        <v>78</v>
      </c>
      <c r="E95" s="23" t="s">
        <v>79</v>
      </c>
      <c r="F95" s="24"/>
      <c r="G95" s="24"/>
      <c r="H95" s="24"/>
      <c r="I95" s="24"/>
      <c r="J95" s="62"/>
      <c r="K95" s="58">
        <f>SUM(K96)</f>
        <v>740000</v>
      </c>
      <c r="L95" s="16">
        <f>SUM(L96)</f>
        <v>0</v>
      </c>
      <c r="M95" s="16">
        <f>SUM(M96)</f>
        <v>0</v>
      </c>
      <c r="N95" s="67"/>
      <c r="O95" s="48"/>
      <c r="P95" s="48"/>
      <c r="Q95" s="48"/>
      <c r="R95" s="48"/>
      <c r="S95" s="48"/>
      <c r="T95" s="48"/>
      <c r="U95" s="48"/>
      <c r="V95" s="31"/>
      <c r="W95" s="31"/>
      <c r="X95" s="32"/>
      <c r="Y95" s="31"/>
      <c r="Z95" s="30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s="8" customFormat="1" ht="28.95" customHeight="1" thickBot="1" x14ac:dyDescent="0.35">
      <c r="A96" s="7"/>
      <c r="B96" s="238"/>
      <c r="C96" s="229"/>
      <c r="D96" s="149" t="s">
        <v>83</v>
      </c>
      <c r="E96" s="209" t="s">
        <v>84</v>
      </c>
      <c r="F96" s="210"/>
      <c r="G96" s="210"/>
      <c r="H96" s="210"/>
      <c r="I96" s="210"/>
      <c r="J96" s="211"/>
      <c r="K96" s="119">
        <v>740000</v>
      </c>
      <c r="L96" s="150">
        <v>0</v>
      </c>
      <c r="M96" s="150">
        <v>0</v>
      </c>
      <c r="N96" s="120" t="s">
        <v>294</v>
      </c>
      <c r="O96" s="221" t="s">
        <v>209</v>
      </c>
      <c r="P96" s="222"/>
      <c r="Q96" s="222"/>
      <c r="R96" s="222"/>
      <c r="S96" s="222"/>
      <c r="T96" s="222"/>
      <c r="U96" s="223"/>
      <c r="V96" s="140" t="s">
        <v>337</v>
      </c>
      <c r="W96" s="140" t="s">
        <v>338</v>
      </c>
      <c r="X96" s="140" t="s">
        <v>284</v>
      </c>
      <c r="Y96" s="141" t="s">
        <v>284</v>
      </c>
      <c r="Z96" s="53" t="s">
        <v>171</v>
      </c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ht="20.399999999999999" customHeight="1" x14ac:dyDescent="0.3">
      <c r="A97" s="3"/>
      <c r="B97" s="240"/>
      <c r="C97" s="243" t="s">
        <v>244</v>
      </c>
      <c r="D97" s="25" t="s">
        <v>85</v>
      </c>
      <c r="E97" s="176" t="s">
        <v>86</v>
      </c>
      <c r="F97" s="26"/>
      <c r="G97" s="26"/>
      <c r="H97" s="26"/>
      <c r="I97" s="26"/>
      <c r="J97" s="63"/>
      <c r="K97" s="57">
        <f>SUM(K98:K100)</f>
        <v>1312500</v>
      </c>
      <c r="L97" s="21">
        <f>SUM(L98:L100)</f>
        <v>1035000</v>
      </c>
      <c r="M97" s="21">
        <f>SUM(M98:M100)</f>
        <v>1035000</v>
      </c>
      <c r="N97" s="66"/>
      <c r="O97" s="9"/>
      <c r="P97" s="9"/>
      <c r="Q97" s="9"/>
      <c r="R97" s="9"/>
      <c r="S97" s="9"/>
      <c r="T97" s="9"/>
      <c r="U97" s="9"/>
      <c r="V97" s="33"/>
      <c r="W97" s="33"/>
      <c r="X97" s="34"/>
      <c r="Y97" s="33"/>
      <c r="Z97" s="3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88" customFormat="1" ht="70.05" customHeight="1" x14ac:dyDescent="0.3">
      <c r="A98" s="48"/>
      <c r="B98" s="241"/>
      <c r="C98" s="232"/>
      <c r="D98" s="17" t="s">
        <v>87</v>
      </c>
      <c r="E98" s="183" t="s">
        <v>235</v>
      </c>
      <c r="F98" s="180"/>
      <c r="G98" s="180"/>
      <c r="H98" s="180"/>
      <c r="I98" s="180"/>
      <c r="J98" s="184"/>
      <c r="K98" s="59">
        <v>1312500</v>
      </c>
      <c r="L98" s="18">
        <v>1035000</v>
      </c>
      <c r="M98" s="18">
        <v>1035000</v>
      </c>
      <c r="N98" s="64" t="s">
        <v>148</v>
      </c>
      <c r="O98" s="203" t="s">
        <v>390</v>
      </c>
      <c r="P98" s="203"/>
      <c r="Q98" s="203"/>
      <c r="R98" s="203"/>
      <c r="S98" s="203"/>
      <c r="T98" s="203"/>
      <c r="U98" s="203"/>
      <c r="V98" s="37" t="s">
        <v>391</v>
      </c>
      <c r="W98" s="37" t="s">
        <v>392</v>
      </c>
      <c r="X98" s="37" t="s">
        <v>393</v>
      </c>
      <c r="Y98" s="37" t="s">
        <v>393</v>
      </c>
      <c r="Z98" s="53" t="s">
        <v>171</v>
      </c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</row>
    <row r="99" spans="1:55" s="88" customFormat="1" ht="24.6" hidden="1" customHeight="1" x14ac:dyDescent="0.3">
      <c r="A99" s="48"/>
      <c r="B99" s="241"/>
      <c r="C99" s="232"/>
      <c r="D99" s="17" t="s">
        <v>88</v>
      </c>
      <c r="E99" s="206" t="s">
        <v>89</v>
      </c>
      <c r="F99" s="207"/>
      <c r="G99" s="207"/>
      <c r="H99" s="207"/>
      <c r="I99" s="207"/>
      <c r="J99" s="208"/>
      <c r="K99" s="59">
        <v>0</v>
      </c>
      <c r="L99" s="18">
        <v>0</v>
      </c>
      <c r="M99" s="18">
        <v>0</v>
      </c>
      <c r="N99" s="64" t="s">
        <v>149</v>
      </c>
      <c r="O99" s="204" t="s">
        <v>270</v>
      </c>
      <c r="P99" s="204"/>
      <c r="Q99" s="204"/>
      <c r="R99" s="204"/>
      <c r="S99" s="204"/>
      <c r="T99" s="204"/>
      <c r="U99" s="204"/>
      <c r="V99" s="40"/>
      <c r="W99" s="40"/>
      <c r="X99" s="85"/>
      <c r="Y99" s="37"/>
      <c r="Z99" s="76" t="s">
        <v>270</v>
      </c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</row>
    <row r="100" spans="1:55" s="88" customFormat="1" ht="22.2" hidden="1" customHeight="1" x14ac:dyDescent="0.3">
      <c r="A100" s="48"/>
      <c r="B100" s="241"/>
      <c r="C100" s="232"/>
      <c r="D100" s="17" t="s">
        <v>90</v>
      </c>
      <c r="E100" s="206" t="s">
        <v>91</v>
      </c>
      <c r="F100" s="207"/>
      <c r="G100" s="207"/>
      <c r="H100" s="207"/>
      <c r="I100" s="207"/>
      <c r="J100" s="208"/>
      <c r="K100" s="59">
        <v>0</v>
      </c>
      <c r="L100" s="18">
        <v>0</v>
      </c>
      <c r="M100" s="18">
        <v>0</v>
      </c>
      <c r="N100" s="64" t="s">
        <v>150</v>
      </c>
      <c r="O100" s="218" t="s">
        <v>270</v>
      </c>
      <c r="P100" s="219"/>
      <c r="Q100" s="219"/>
      <c r="R100" s="219"/>
      <c r="S100" s="219"/>
      <c r="T100" s="219"/>
      <c r="U100" s="220"/>
      <c r="V100" s="36"/>
      <c r="W100" s="36"/>
      <c r="X100" s="36"/>
      <c r="Y100" s="36"/>
      <c r="Z100" s="76" t="s">
        <v>270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x14ac:dyDescent="0.3">
      <c r="A101" s="3"/>
      <c r="B101" s="240"/>
      <c r="C101" s="231"/>
      <c r="D101" s="22" t="s">
        <v>94</v>
      </c>
      <c r="E101" s="23" t="s">
        <v>178</v>
      </c>
      <c r="F101" s="24"/>
      <c r="G101" s="24"/>
      <c r="H101" s="24"/>
      <c r="I101" s="24"/>
      <c r="J101" s="62"/>
      <c r="K101" s="58">
        <f>SUM(K102)</f>
        <v>300000</v>
      </c>
      <c r="L101" s="16">
        <f>SUM(L102)</f>
        <v>80000</v>
      </c>
      <c r="M101" s="16">
        <f>SUM(M102)</f>
        <v>80000</v>
      </c>
      <c r="N101" s="67"/>
      <c r="O101" s="48"/>
      <c r="P101" s="48"/>
      <c r="Q101" s="48"/>
      <c r="R101" s="48"/>
      <c r="S101" s="48"/>
      <c r="T101" s="48"/>
      <c r="U101" s="48"/>
      <c r="V101" s="31"/>
      <c r="W101" s="31"/>
      <c r="X101" s="32"/>
      <c r="Y101" s="31"/>
      <c r="Z101" s="30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s="8" customFormat="1" ht="27.6" customHeight="1" x14ac:dyDescent="0.3">
      <c r="A102" s="7"/>
      <c r="B102" s="241"/>
      <c r="C102" s="232"/>
      <c r="D102" s="17" t="s">
        <v>95</v>
      </c>
      <c r="E102" s="212" t="s">
        <v>96</v>
      </c>
      <c r="F102" s="213"/>
      <c r="G102" s="213"/>
      <c r="H102" s="213"/>
      <c r="I102" s="213"/>
      <c r="J102" s="214"/>
      <c r="K102" s="59">
        <v>300000</v>
      </c>
      <c r="L102" s="18">
        <v>80000</v>
      </c>
      <c r="M102" s="18">
        <v>80000</v>
      </c>
      <c r="N102" s="64" t="s">
        <v>149</v>
      </c>
      <c r="O102" s="203" t="s">
        <v>341</v>
      </c>
      <c r="P102" s="203"/>
      <c r="Q102" s="203"/>
      <c r="R102" s="203"/>
      <c r="S102" s="203"/>
      <c r="T102" s="203"/>
      <c r="U102" s="203"/>
      <c r="V102" s="36">
        <v>1</v>
      </c>
      <c r="W102" s="36">
        <v>1</v>
      </c>
      <c r="X102" s="36">
        <v>1</v>
      </c>
      <c r="Y102" s="36">
        <v>1</v>
      </c>
      <c r="Z102" s="96" t="s">
        <v>276</v>
      </c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1:55" ht="22.2" customHeight="1" x14ac:dyDescent="0.3">
      <c r="A103" s="3"/>
      <c r="B103" s="240"/>
      <c r="C103" s="231"/>
      <c r="D103" s="22" t="s">
        <v>48</v>
      </c>
      <c r="E103" s="23" t="s">
        <v>50</v>
      </c>
      <c r="F103" s="48"/>
      <c r="G103" s="48"/>
      <c r="H103" s="48"/>
      <c r="I103" s="48"/>
      <c r="J103" s="30"/>
      <c r="K103" s="58">
        <f>SUM(K104)</f>
        <v>10000</v>
      </c>
      <c r="L103" s="16">
        <f>SUM(L104)</f>
        <v>10000</v>
      </c>
      <c r="M103" s="16">
        <f>SUM(M104)</f>
        <v>10000</v>
      </c>
      <c r="N103" s="67"/>
      <c r="O103" s="41"/>
      <c r="P103" s="41"/>
      <c r="Q103" s="41"/>
      <c r="R103" s="41"/>
      <c r="S103" s="41"/>
      <c r="T103" s="41"/>
      <c r="U103" s="41"/>
      <c r="V103" s="31"/>
      <c r="W103" s="31"/>
      <c r="X103" s="32"/>
      <c r="Y103" s="31"/>
      <c r="Z103" s="30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s="8" customFormat="1" ht="15" thickBot="1" x14ac:dyDescent="0.35">
      <c r="A104" s="7"/>
      <c r="B104" s="240"/>
      <c r="C104" s="231"/>
      <c r="D104" s="149" t="s">
        <v>103</v>
      </c>
      <c r="E104" s="209" t="s">
        <v>104</v>
      </c>
      <c r="F104" s="210"/>
      <c r="G104" s="210"/>
      <c r="H104" s="210"/>
      <c r="I104" s="210"/>
      <c r="J104" s="211"/>
      <c r="K104" s="119">
        <v>10000</v>
      </c>
      <c r="L104" s="150">
        <v>10000</v>
      </c>
      <c r="M104" s="150">
        <v>10000</v>
      </c>
      <c r="N104" s="120" t="s">
        <v>150</v>
      </c>
      <c r="O104" s="205" t="s">
        <v>154</v>
      </c>
      <c r="P104" s="205"/>
      <c r="Q104" s="205"/>
      <c r="R104" s="205"/>
      <c r="S104" s="205"/>
      <c r="T104" s="205"/>
      <c r="U104" s="205"/>
      <c r="V104" s="129">
        <v>0</v>
      </c>
      <c r="W104" s="129">
        <v>0</v>
      </c>
      <c r="X104" s="38">
        <v>0</v>
      </c>
      <c r="Y104" s="129">
        <v>0</v>
      </c>
      <c r="Z104" s="53" t="s">
        <v>171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ht="42" customHeight="1" x14ac:dyDescent="0.3">
      <c r="A105" s="3"/>
      <c r="B105" s="240"/>
      <c r="C105" s="243" t="s">
        <v>261</v>
      </c>
      <c r="D105" s="25" t="s">
        <v>48</v>
      </c>
      <c r="E105" s="176" t="s">
        <v>50</v>
      </c>
      <c r="F105" s="26"/>
      <c r="G105" s="26"/>
      <c r="H105" s="26"/>
      <c r="I105" s="26"/>
      <c r="J105" s="63"/>
      <c r="K105" s="57">
        <f>SUM(K106)</f>
        <v>3119000</v>
      </c>
      <c r="L105" s="21">
        <f>SUM(L106)</f>
        <v>3162000</v>
      </c>
      <c r="M105" s="21">
        <f>SUM(M106)</f>
        <v>3203000</v>
      </c>
      <c r="N105" s="66"/>
      <c r="O105" s="9"/>
      <c r="P105" s="9"/>
      <c r="Q105" s="9"/>
      <c r="R105" s="9"/>
      <c r="S105" s="9"/>
      <c r="T105" s="9"/>
      <c r="U105" s="9"/>
      <c r="V105" s="33"/>
      <c r="W105" s="33"/>
      <c r="X105" s="34"/>
      <c r="Y105" s="33"/>
      <c r="Z105" s="47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s="88" customFormat="1" ht="45" customHeight="1" thickBot="1" x14ac:dyDescent="0.35">
      <c r="A106" s="48"/>
      <c r="B106" s="242"/>
      <c r="C106" s="246"/>
      <c r="D106" s="149" t="s">
        <v>166</v>
      </c>
      <c r="E106" s="209" t="s">
        <v>102</v>
      </c>
      <c r="F106" s="210"/>
      <c r="G106" s="210"/>
      <c r="H106" s="210"/>
      <c r="I106" s="210"/>
      <c r="J106" s="211"/>
      <c r="K106" s="119">
        <v>3119000</v>
      </c>
      <c r="L106" s="150">
        <v>3162000</v>
      </c>
      <c r="M106" s="150">
        <v>3203000</v>
      </c>
      <c r="N106" s="120" t="s">
        <v>208</v>
      </c>
      <c r="O106" s="205" t="s">
        <v>153</v>
      </c>
      <c r="P106" s="205"/>
      <c r="Q106" s="205"/>
      <c r="R106" s="205"/>
      <c r="S106" s="205"/>
      <c r="T106" s="205"/>
      <c r="U106" s="205"/>
      <c r="V106" s="129" t="s">
        <v>282</v>
      </c>
      <c r="W106" s="129" t="s">
        <v>329</v>
      </c>
      <c r="X106" s="129" t="s">
        <v>330</v>
      </c>
      <c r="Y106" s="129" t="s">
        <v>331</v>
      </c>
      <c r="Z106" s="128" t="s">
        <v>171</v>
      </c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ht="27" customHeight="1" thickBot="1" x14ac:dyDescent="0.35">
      <c r="B107" s="235" t="s">
        <v>184</v>
      </c>
      <c r="C107" s="236"/>
      <c r="D107" s="236"/>
      <c r="E107" s="152"/>
      <c r="F107" s="152"/>
      <c r="G107" s="152"/>
      <c r="H107" s="152"/>
      <c r="I107" s="152"/>
      <c r="J107" s="39"/>
      <c r="K107" s="78">
        <f>SUM(K9+K17+K25+K29+K35+K38+K40+K42+K46+K49+K51+K56+K58+K60+K68+K70+K76+K81+K88+K91+K95+K97+K101+K103+K105)</f>
        <v>73564300</v>
      </c>
      <c r="L107" s="78">
        <f>SUM(L9+L17+L25+L29+L35+L38+L40+L42+L46+L49+L51+L56+L58+L60+L68+L70+L76+L81+L88+L91+L95+L97+L101+L103+L105)</f>
        <v>47214500</v>
      </c>
      <c r="M107" s="78">
        <f>SUM(M9+M17+M25+M29+M35+M38+M40+M42+M46+M49+M51+M56+M58+M60+M68+M70+M76+M81+M88+M91+M95+M97+M101+M103+M105)</f>
        <v>45316000</v>
      </c>
      <c r="N107" s="29"/>
      <c r="O107" s="152"/>
      <c r="P107" s="152"/>
      <c r="Q107" s="152"/>
      <c r="R107" s="152"/>
      <c r="S107" s="152"/>
      <c r="T107" s="152"/>
      <c r="U107" s="152"/>
      <c r="V107" s="38"/>
      <c r="W107" s="38"/>
      <c r="X107" s="38"/>
      <c r="Y107" s="38"/>
      <c r="Z107" s="39"/>
    </row>
    <row r="108" spans="1:55" ht="15" customHeight="1" x14ac:dyDescent="0.3">
      <c r="B108" s="15"/>
      <c r="C108" s="48"/>
      <c r="D108" s="48"/>
      <c r="E108" s="48"/>
      <c r="F108" s="48"/>
      <c r="G108" s="48"/>
      <c r="H108" s="48"/>
      <c r="I108" s="48"/>
      <c r="J108" s="48"/>
      <c r="K108" s="44"/>
      <c r="L108" s="44"/>
      <c r="M108" s="44"/>
      <c r="N108" s="45"/>
      <c r="O108" s="48"/>
      <c r="P108" s="48"/>
      <c r="Q108" s="48"/>
      <c r="R108" s="48"/>
      <c r="S108" s="48"/>
      <c r="T108" s="48"/>
      <c r="U108" s="48"/>
      <c r="V108" s="32"/>
      <c r="W108" s="32"/>
      <c r="X108" s="32"/>
      <c r="Y108" s="32"/>
      <c r="Z108" s="48"/>
    </row>
    <row r="109" spans="1:55" ht="32.4" customHeight="1" x14ac:dyDescent="0.3">
      <c r="K109" s="145"/>
      <c r="L109" s="145"/>
      <c r="M109" s="145"/>
      <c r="N109" s="145"/>
      <c r="V109" s="145"/>
      <c r="W109" s="56"/>
      <c r="X109" s="56"/>
      <c r="Y109" s="56"/>
    </row>
    <row r="110" spans="1:55" ht="24" customHeight="1" x14ac:dyDescent="0.3">
      <c r="B110" s="199" t="s">
        <v>190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</row>
    <row r="111" spans="1:55" ht="22.2" customHeight="1" x14ac:dyDescent="0.3">
      <c r="B111" s="142" t="s">
        <v>440</v>
      </c>
      <c r="C111" s="5"/>
    </row>
    <row r="112" spans="1:55" ht="24.6" customHeight="1" x14ac:dyDescent="0.3">
      <c r="D112" s="28"/>
      <c r="E112" s="28"/>
      <c r="F112" s="28"/>
      <c r="G112" s="28"/>
      <c r="H112" s="80"/>
      <c r="I112" s="80"/>
      <c r="J112" s="80"/>
      <c r="K112" s="81"/>
      <c r="L112" s="81"/>
      <c r="M112" s="81"/>
      <c r="O112" s="80"/>
      <c r="P112" s="80"/>
      <c r="Q112" s="80"/>
      <c r="R112" s="80"/>
      <c r="S112" s="80"/>
      <c r="T112" s="80"/>
      <c r="U112" s="80"/>
      <c r="V112" s="6"/>
      <c r="W112" s="6"/>
      <c r="X112" s="6"/>
      <c r="Y112" s="6"/>
      <c r="Z112" s="80"/>
    </row>
    <row r="113" spans="2:27" ht="15.6" x14ac:dyDescent="0.3">
      <c r="B113" s="164" t="s">
        <v>442</v>
      </c>
      <c r="C113" s="165"/>
      <c r="D113" s="28"/>
      <c r="E113" s="28"/>
      <c r="F113" s="28"/>
      <c r="G113" s="28"/>
      <c r="H113" s="80"/>
      <c r="I113" s="80"/>
      <c r="J113" s="80"/>
      <c r="K113" s="81"/>
      <c r="L113" s="81"/>
      <c r="M113" s="81"/>
      <c r="O113" s="80"/>
      <c r="P113" s="80"/>
      <c r="Q113" s="80"/>
      <c r="R113" s="80"/>
      <c r="S113" s="80"/>
      <c r="T113" s="80"/>
      <c r="U113" s="80"/>
      <c r="V113" s="6"/>
      <c r="W113" s="6"/>
      <c r="X113" s="6"/>
      <c r="Y113" s="6"/>
      <c r="Z113" s="80"/>
    </row>
    <row r="114" spans="2:27" ht="15.6" x14ac:dyDescent="0.3">
      <c r="B114" s="164" t="s">
        <v>443</v>
      </c>
      <c r="C114" s="165"/>
      <c r="D114" s="162"/>
      <c r="E114" s="84"/>
      <c r="F114" s="84"/>
      <c r="G114" s="28"/>
      <c r="H114" s="80"/>
      <c r="I114" s="80"/>
      <c r="J114" s="80"/>
      <c r="K114" s="81"/>
      <c r="L114" s="81"/>
      <c r="M114" s="81"/>
      <c r="O114" s="80"/>
      <c r="P114" s="80"/>
      <c r="Q114" s="80"/>
      <c r="R114" s="80"/>
      <c r="S114" s="80"/>
      <c r="T114" s="80"/>
      <c r="U114" s="80"/>
      <c r="V114" s="6"/>
      <c r="W114" s="6"/>
      <c r="X114" s="6"/>
      <c r="Y114" s="6"/>
      <c r="Z114" s="80"/>
    </row>
    <row r="115" spans="2:27" ht="13.95" customHeight="1" x14ac:dyDescent="0.3">
      <c r="B115" s="166" t="s">
        <v>444</v>
      </c>
      <c r="C115" s="165"/>
      <c r="K115" s="145"/>
      <c r="L115" s="145"/>
      <c r="M115" s="145"/>
    </row>
    <row r="116" spans="2:27" ht="15.6" x14ac:dyDescent="0.3">
      <c r="C116" s="234" t="s">
        <v>156</v>
      </c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</row>
    <row r="117" spans="2:27" ht="31.2" customHeight="1" x14ac:dyDescent="0.3">
      <c r="W117" s="56"/>
      <c r="X117" s="56"/>
      <c r="Y117" s="56"/>
    </row>
    <row r="118" spans="2:27" ht="28.95" customHeight="1" x14ac:dyDescent="0.3">
      <c r="K118" s="145"/>
      <c r="L118" s="145"/>
      <c r="M118" s="145"/>
      <c r="W118" s="199" t="s">
        <v>189</v>
      </c>
      <c r="X118" s="199"/>
      <c r="Y118" s="199"/>
      <c r="Z118" s="199"/>
    </row>
    <row r="119" spans="2:27" ht="16.2" customHeight="1" x14ac:dyDescent="0.3">
      <c r="K119" s="145"/>
      <c r="L119" s="145"/>
      <c r="M119" s="145"/>
    </row>
    <row r="120" spans="2:27" x14ac:dyDescent="0.3">
      <c r="K120" s="145"/>
      <c r="L120" s="145"/>
      <c r="M120" s="145"/>
      <c r="W120" s="56"/>
      <c r="X120" s="56"/>
      <c r="Y120" s="56"/>
    </row>
    <row r="121" spans="2:27" ht="15.6" x14ac:dyDescent="0.3">
      <c r="K121" s="145"/>
      <c r="L121" s="145"/>
      <c r="M121" s="145"/>
      <c r="W121" s="199" t="s">
        <v>445</v>
      </c>
      <c r="X121" s="199"/>
      <c r="Y121" s="199"/>
      <c r="Z121" s="199"/>
    </row>
    <row r="122" spans="2:27" x14ac:dyDescent="0.3">
      <c r="K122" s="145"/>
      <c r="L122" s="145"/>
      <c r="M122" s="145"/>
    </row>
    <row r="123" spans="2:27" x14ac:dyDescent="0.3">
      <c r="B123" s="145"/>
      <c r="C123" s="145"/>
      <c r="K123" s="145"/>
      <c r="L123" s="145"/>
      <c r="M123" s="145"/>
      <c r="Z123" s="145"/>
    </row>
    <row r="124" spans="2:27" x14ac:dyDescent="0.3">
      <c r="K124" s="145"/>
      <c r="L124" s="145"/>
      <c r="M124" s="145"/>
    </row>
    <row r="125" spans="2:27" x14ac:dyDescent="0.3">
      <c r="K125" s="145"/>
      <c r="L125" s="145"/>
      <c r="M125" s="145"/>
    </row>
    <row r="126" spans="2:27" x14ac:dyDescent="0.3">
      <c r="K126" s="198"/>
      <c r="L126" s="145"/>
      <c r="M126" s="145"/>
    </row>
    <row r="127" spans="2:27" x14ac:dyDescent="0.3">
      <c r="B127" s="145"/>
      <c r="C127" s="145"/>
      <c r="K127" s="145"/>
      <c r="L127" s="145"/>
      <c r="M127" s="145"/>
      <c r="Z127" s="145"/>
    </row>
    <row r="128" spans="2:27" x14ac:dyDescent="0.3">
      <c r="AA128" s="322" t="s">
        <v>431</v>
      </c>
    </row>
    <row r="136" spans="11:13" x14ac:dyDescent="0.3">
      <c r="K136" s="82"/>
      <c r="L136" s="82"/>
      <c r="M136" s="82"/>
    </row>
    <row r="137" spans="11:13" x14ac:dyDescent="0.3">
      <c r="K137" s="83"/>
      <c r="L137" s="83"/>
      <c r="M137" s="83"/>
    </row>
    <row r="157" spans="28:28" x14ac:dyDescent="0.3">
      <c r="AB157" s="48"/>
    </row>
  </sheetData>
  <mergeCells count="160">
    <mergeCell ref="E39:J39"/>
    <mergeCell ref="E86:J86"/>
    <mergeCell ref="E85:J85"/>
    <mergeCell ref="E83:J83"/>
    <mergeCell ref="E52:J52"/>
    <mergeCell ref="E53:J53"/>
    <mergeCell ref="E41:J41"/>
    <mergeCell ref="O21:U21"/>
    <mergeCell ref="O22:U22"/>
    <mergeCell ref="O23:U23"/>
    <mergeCell ref="O47:U47"/>
    <mergeCell ref="O64:U64"/>
    <mergeCell ref="O72:U72"/>
    <mergeCell ref="O73:U73"/>
    <mergeCell ref="O85:U85"/>
    <mergeCell ref="O77:U77"/>
    <mergeCell ref="O78:U78"/>
    <mergeCell ref="O82:U82"/>
    <mergeCell ref="O75:U75"/>
    <mergeCell ref="O79:U79"/>
    <mergeCell ref="E74:J74"/>
    <mergeCell ref="E75:J75"/>
    <mergeCell ref="E77:J77"/>
    <mergeCell ref="E78:J78"/>
    <mergeCell ref="O14:U14"/>
    <mergeCell ref="O15:U15"/>
    <mergeCell ref="O16:U16"/>
    <mergeCell ref="O20:U20"/>
    <mergeCell ref="O62:U62"/>
    <mergeCell ref="O65:U65"/>
    <mergeCell ref="O67:U67"/>
    <mergeCell ref="O74:U74"/>
    <mergeCell ref="O18:U18"/>
    <mergeCell ref="O39:U39"/>
    <mergeCell ref="O57:U57"/>
    <mergeCell ref="O24:U24"/>
    <mergeCell ref="B1:Z1"/>
    <mergeCell ref="B6:Z6"/>
    <mergeCell ref="B7:Z7"/>
    <mergeCell ref="B3:Z3"/>
    <mergeCell ref="M20:M24"/>
    <mergeCell ref="B9:B67"/>
    <mergeCell ref="O61:U61"/>
    <mergeCell ref="O59:U59"/>
    <mergeCell ref="Z20:Z24"/>
    <mergeCell ref="D20:D24"/>
    <mergeCell ref="E20:J24"/>
    <mergeCell ref="K20:K24"/>
    <mergeCell ref="O54:U54"/>
    <mergeCell ref="E8:J8"/>
    <mergeCell ref="N8:U8"/>
    <mergeCell ref="O10:U10"/>
    <mergeCell ref="O11:U11"/>
    <mergeCell ref="O12:U12"/>
    <mergeCell ref="O13:U13"/>
    <mergeCell ref="O37:U37"/>
    <mergeCell ref="O53:U53"/>
    <mergeCell ref="O43:U43"/>
    <mergeCell ref="O41:U41"/>
    <mergeCell ref="L20:L24"/>
    <mergeCell ref="E11:J11"/>
    <mergeCell ref="E12:J12"/>
    <mergeCell ref="E13:J13"/>
    <mergeCell ref="E14:J14"/>
    <mergeCell ref="E15:J15"/>
    <mergeCell ref="E18:J18"/>
    <mergeCell ref="E19:J19"/>
    <mergeCell ref="E26:J26"/>
    <mergeCell ref="E27:J27"/>
    <mergeCell ref="C25:C33"/>
    <mergeCell ref="C35:C48"/>
    <mergeCell ref="C49:C55"/>
    <mergeCell ref="O27:U27"/>
    <mergeCell ref="O28:U28"/>
    <mergeCell ref="O31:U31"/>
    <mergeCell ref="O55:U55"/>
    <mergeCell ref="E54:J54"/>
    <mergeCell ref="E57:J57"/>
    <mergeCell ref="O33:U33"/>
    <mergeCell ref="O44:U44"/>
    <mergeCell ref="O45:U45"/>
    <mergeCell ref="E43:J43"/>
    <mergeCell ref="E50:J50"/>
    <mergeCell ref="E28:J28"/>
    <mergeCell ref="E30:J30"/>
    <mergeCell ref="O26:U26"/>
    <mergeCell ref="O30:U30"/>
    <mergeCell ref="E31:J31"/>
    <mergeCell ref="E34:J34"/>
    <mergeCell ref="E32:J32"/>
    <mergeCell ref="E33:J33"/>
    <mergeCell ref="E36:J36"/>
    <mergeCell ref="E37:J37"/>
    <mergeCell ref="E79:J79"/>
    <mergeCell ref="E80:J80"/>
    <mergeCell ref="E76:J76"/>
    <mergeCell ref="E81:J81"/>
    <mergeCell ref="E92:J92"/>
    <mergeCell ref="E82:J82"/>
    <mergeCell ref="E89:J89"/>
    <mergeCell ref="E87:J87"/>
    <mergeCell ref="E88:J88"/>
    <mergeCell ref="E84:J84"/>
    <mergeCell ref="C60:C67"/>
    <mergeCell ref="E59:J59"/>
    <mergeCell ref="E61:J61"/>
    <mergeCell ref="E62:J62"/>
    <mergeCell ref="E65:J65"/>
    <mergeCell ref="E66:J66"/>
    <mergeCell ref="E67:J67"/>
    <mergeCell ref="E69:J69"/>
    <mergeCell ref="E71:J71"/>
    <mergeCell ref="C9:C24"/>
    <mergeCell ref="O71:U71"/>
    <mergeCell ref="O34:U34"/>
    <mergeCell ref="C116:Z116"/>
    <mergeCell ref="B107:D107"/>
    <mergeCell ref="B68:B106"/>
    <mergeCell ref="C56:C59"/>
    <mergeCell ref="C105:C106"/>
    <mergeCell ref="C97:C104"/>
    <mergeCell ref="O83:U83"/>
    <mergeCell ref="O80:U80"/>
    <mergeCell ref="E55:J55"/>
    <mergeCell ref="O94:U94"/>
    <mergeCell ref="O92:U92"/>
    <mergeCell ref="O52:U52"/>
    <mergeCell ref="O32:U32"/>
    <mergeCell ref="O66:U66"/>
    <mergeCell ref="O36:U36"/>
    <mergeCell ref="O69:U69"/>
    <mergeCell ref="O63:U63"/>
    <mergeCell ref="C68:C75"/>
    <mergeCell ref="O93:U93"/>
    <mergeCell ref="C76:C87"/>
    <mergeCell ref="C88:C90"/>
    <mergeCell ref="W121:Z121"/>
    <mergeCell ref="O84:U84"/>
    <mergeCell ref="O89:U89"/>
    <mergeCell ref="O102:U102"/>
    <mergeCell ref="O99:U99"/>
    <mergeCell ref="O98:U98"/>
    <mergeCell ref="O87:U87"/>
    <mergeCell ref="O86:U86"/>
    <mergeCell ref="O106:U106"/>
    <mergeCell ref="B110:Z110"/>
    <mergeCell ref="E94:J94"/>
    <mergeCell ref="E96:J96"/>
    <mergeCell ref="E106:J106"/>
    <mergeCell ref="E104:J104"/>
    <mergeCell ref="E102:J102"/>
    <mergeCell ref="E100:J100"/>
    <mergeCell ref="E99:J99"/>
    <mergeCell ref="O90:U90"/>
    <mergeCell ref="O100:U100"/>
    <mergeCell ref="O96:U96"/>
    <mergeCell ref="O104:U104"/>
    <mergeCell ref="W118:Z118"/>
    <mergeCell ref="E90:J90"/>
    <mergeCell ref="C91:C96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2019-12-19T11:16:16Z</cp:lastPrinted>
  <dcterms:created xsi:type="dcterms:W3CDTF">2013-11-14T15:25:49Z</dcterms:created>
  <dcterms:modified xsi:type="dcterms:W3CDTF">2019-12-19T11:32:12Z</dcterms:modified>
</cp:coreProperties>
</file>