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65" windowWidth="23250" windowHeight="12360" tabRatio="831" activeTab="0"/>
  </bookViews>
  <sheets>
    <sheet name="Bez cijena" sheetId="1" r:id="rId1"/>
  </sheets>
  <definedNames/>
  <calcPr fullCalcOnLoad="1" fullPrecision="0"/>
</workbook>
</file>

<file path=xl/sharedStrings.xml><?xml version="1.0" encoding="utf-8"?>
<sst xmlns="http://schemas.openxmlformats.org/spreadsheetml/2006/main" count="683" uniqueCount="427">
  <si>
    <t>Izmjera, dostava,  te postava novog armiranog stakla.</t>
  </si>
  <si>
    <t>Izmjera, dostava te postava novog stakla 3 mm.</t>
  </si>
  <si>
    <t>Izmjera, dostava te postava novog kaljenog stakla 8 mm i izolirajuće lameliranog.</t>
  </si>
  <si>
    <t>Izmjera, dostava  te postava novog kopelit stakla.</t>
  </si>
  <si>
    <t>Demontaža klima uređaja u kompletu sa unutarnjom, vanjskom jedinicom, konzolnim nosačima sa otpremom na deponij. U stavku uključena demontaža elektro instalacije sa blindiranjem. Uređaj do 5 kW.</t>
  </si>
  <si>
    <t xml:space="preserve">Izrada demit fasade od ekspandiranog polistirena debljine 5 cm sa svim potrebnim profilima (sokl profil, kutna mrežica, okapnice, dilatacijski profil i sl.). U jediničnoj cijeni uključeno tiplanje, postava stakleno teksilne mrežice i gletanje građevinskim ljepilom u dva sloja. </t>
  </si>
  <si>
    <t>OPĆI UVJETI ZA IZVOĐENJE RADOVA OBUHVAĆENIH OVIM TROŠKOVNIKOM</t>
  </si>
  <si>
    <t>Izvoditelj je dužan o svom trošku osigurati čuvanje gradilišta, svih postrojenja, objekata, materijala, alata strojeva i sl., kako svojih tako i kooperanata. Nadzor na čuvanju pada na teret izvoditelja i on je odgovoran za svaku štetu ili krađu nastalu s ovog osnova.</t>
  </si>
  <si>
    <t>Izvoditelj je dužan izvesti sva potrebna postrojenja za rad kao skele, potporne i zaštitne  ograde, dizalice i skladišta, te dobaviti i postaviti potrebne strojeve, odnosno potreban pribor i alat. Izvoditelj je dužan poduzeti sve mjere sigurnosti, tako da ne bude nikakvih smetnji i opasnosti po život i zdravlje zaposlenih djelatnika, osoblja i prolaznika.</t>
  </si>
  <si>
    <t>Izvoditelj je dužan dobaviti sve propisima, opisom radova te programom kontrole i osiguranja kakvoće  predviđene ateste o ispitivanju upotrebljenih materijala, konstrukcija i instalacija i dostaviti ih investitoru kod primopredaje.</t>
  </si>
  <si>
    <t>Jed. cijena</t>
  </si>
  <si>
    <t>Ukupno</t>
  </si>
  <si>
    <t>Jed. mjere</t>
  </si>
  <si>
    <t>ALUMOBRAVARSKI RADOVI UKUPNO:</t>
  </si>
  <si>
    <t>LIČILAČKI RADOVI UKUPNO:</t>
  </si>
  <si>
    <t>KERAMIČARSKI RADOVI UKUPNO:</t>
  </si>
  <si>
    <t>STOLARSKI RADOVI UKUPNO:</t>
  </si>
  <si>
    <t>STAKLARSKI RADOVI UKUPNO:</t>
  </si>
  <si>
    <t>OSTALI  RADOVI UKUPNO:</t>
  </si>
  <si>
    <t>Radove izvoditi u skladu s pravilima struke tj. prema odgovarajućim pravilnicima i normama. Potrebna osiguranja prostora, instalacija, vozila i sl. te osiguranje radnika i građana, čuvanje izvedenih objekata do funkcionalne uporabljivosti i primopredaje obveze su izvođača u cijelosti te su uračunata u cijenu radova iz troškovnika. Jediničnim cjenama obuhvaćeni su svi potrebni materijali i rad potreban za potpuno i kvalitetno dovršenje posla iz opisa stavke kao i sva osiguranja, zaštite i sl. Cijenom je obuhvaćeno uređenje prostora nakon dovršenja radova sanacije.</t>
  </si>
  <si>
    <r>
      <t>Mjestimično pačokiranje te grubo i fino ŽBUKANJE ZIDOVA u prod.mortu. Žbuka debljine cca 3 cm.                                                       Površine..............................................................do 2 m</t>
    </r>
    <r>
      <rPr>
        <vertAlign val="superscript"/>
        <sz val="10"/>
        <rFont val="Arial"/>
        <family val="2"/>
      </rPr>
      <t>2</t>
    </r>
  </si>
  <si>
    <t>KROVOPOKRIVAČKI I LIMARSKI RADOVI UKUPNO:</t>
  </si>
  <si>
    <t>Dobava i polaganje nove daščane oplate krova daskom debljine 24 mm.</t>
  </si>
  <si>
    <t>VODOINSTALATERSKI RADOVI UKUPNO:</t>
  </si>
  <si>
    <t>Odštopavanje odvoda umivaonika - čišćenje sifona te odvodne cijevi.</t>
  </si>
  <si>
    <t>Odštopavanje odvoda pisoara - čišćenje sifona te odvodne cijevi.</t>
  </si>
  <si>
    <t>Odštopavanje odvoda wc školjke.</t>
  </si>
  <si>
    <t>Zamjena plovnog i odsisnog ventila vodokotlića.</t>
  </si>
  <si>
    <t>Zamjena plovnog ventila vodokotlića.</t>
  </si>
  <si>
    <t xml:space="preserve">Izrada posteljice od prirodnog pijeska debljine 15 cm, za postavu cijevi </t>
  </si>
  <si>
    <t>Krpanje zidova i plafona repaturnim mortom.</t>
  </si>
  <si>
    <t>Pokrivanje krova postojećom salonitkom uz upotrebu novih vijaka.</t>
  </si>
  <si>
    <t>Čišćenje oluka i korita kosih i ravnih krovova  od otpada lišća i sl. bez obzira na poprečni presjek sa odvozom na deponij.</t>
  </si>
  <si>
    <t>Zamjena oštećenog horizontalnog žljeba iz CU lima deb =0,55 mm, RŠ=do 45 cm</t>
  </si>
  <si>
    <t>Dobava i postava nove vertiklane cijevi promjera 120 mm, komplet sa koljenima i nosačima iz pocinčanog obojanog lima.</t>
  </si>
  <si>
    <t>Skidanje dotrajale letve 3x5 cm te dobava i postava nove.</t>
  </si>
  <si>
    <t>Instalater klimatizacije</t>
  </si>
  <si>
    <t xml:space="preserve">U troškovniku su opisani radovi na održavanju  prostora u  objektima u vlasništvu Općine Viškovo. </t>
  </si>
  <si>
    <t>VODOINSTALATERSKI  RADOVI</t>
  </si>
  <si>
    <t xml:space="preserve"> KLIMATIZACIJA</t>
  </si>
  <si>
    <t>KLIMATIZACIJA UKUPNO:</t>
  </si>
  <si>
    <t xml:space="preserve">Dobava, postava i demontaža lako prijenosne "H" skele za potrebe izvođenja pojedinih radova na visini u trajanju do 7 dana, a sve u skladu sa mjerama zaštite na radu. Visina skele do 5 metara. Širina skele do 1m. Obračun po m2 postavljene skele. </t>
  </si>
  <si>
    <t>1.1.</t>
  </si>
  <si>
    <t>1.2.</t>
  </si>
  <si>
    <t>1.3.</t>
  </si>
  <si>
    <t>2.1.</t>
  </si>
  <si>
    <t>2.3.</t>
  </si>
  <si>
    <t>2.4.</t>
  </si>
  <si>
    <t>2.5.</t>
  </si>
  <si>
    <t>2.6.</t>
  </si>
  <si>
    <t>2.7.</t>
  </si>
  <si>
    <t>2.10.</t>
  </si>
  <si>
    <t>2.11.</t>
  </si>
  <si>
    <t>2.12.</t>
  </si>
  <si>
    <t>2.13.</t>
  </si>
  <si>
    <t>2.15.</t>
  </si>
  <si>
    <t>2.16.</t>
  </si>
  <si>
    <t>2.18.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</si>
  <si>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</si>
  <si>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</si>
  <si>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</si>
  <si>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</si>
  <si>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</si>
  <si>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</si>
  <si>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</si>
  <si>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</si>
  <si>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</si>
  <si>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</si>
  <si>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6.1.</t>
  </si>
  <si>
    <t>6.2.</t>
  </si>
  <si>
    <t>6.3.</t>
  </si>
  <si>
    <t>6.4.</t>
  </si>
  <si>
    <t>7.1.</t>
  </si>
  <si>
    <t>8.1.</t>
  </si>
  <si>
    <t>8.2.</t>
  </si>
  <si>
    <t>8.3.</t>
  </si>
  <si>
    <t>8.4.</t>
  </si>
  <si>
    <t>8.5.</t>
  </si>
  <si>
    <t>8.6.</t>
  </si>
  <si>
    <t>Servis klima uređaja (unutarnja i vanjska jedinica), kemijsko i mehaničko čišćenje isparivača, provjera plina i funkcionalnost.Split sistem do 5,0 kW.</t>
  </si>
  <si>
    <t>Servis klima uređaja (unutarnja i vanjska jedinica), kemijsko i mehaničko čišćenje isparivača, provjera plina i funkcionalnost. Split sistem  5,0 - 7,5 kW.</t>
  </si>
  <si>
    <t>10.1.</t>
  </si>
  <si>
    <t>10.2.</t>
  </si>
  <si>
    <t>10.3.</t>
  </si>
  <si>
    <t>10.4.</t>
  </si>
  <si>
    <t>10.5.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</si>
  <si>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</si>
  <si>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</si>
  <si>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</si>
  <si>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</si>
  <si>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</si>
  <si>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</si>
  <si>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</si>
  <si>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</si>
  <si>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</si>
  <si>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</si>
  <si>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</si>
  <si>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</si>
  <si>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</si>
  <si>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</si>
  <si>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</si>
  <si>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</si>
  <si>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</si>
  <si>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</si>
  <si>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</si>
  <si>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</si>
  <si>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3.23.</t>
  </si>
  <si>
    <t>3.24.</t>
  </si>
  <si>
    <t>3.25.</t>
  </si>
  <si>
    <t>KLIMATIZACIJA</t>
  </si>
  <si>
    <t>4.1.</t>
  </si>
  <si>
    <t>4.2.</t>
  </si>
  <si>
    <t>4.3.</t>
  </si>
  <si>
    <t>4.10.</t>
  </si>
  <si>
    <t>4.11.</t>
  </si>
  <si>
    <t>4.12.</t>
  </si>
  <si>
    <t>4.13.</t>
  </si>
  <si>
    <t>4.14.</t>
  </si>
  <si>
    <t>Zamjena šarnira (cilindrična spojnica) na drvenim prozorima,griljama i vratima.</t>
  </si>
  <si>
    <t>Zamjena šarnira (klavirska spojnica) na drvenim prozorima, griljama i vratima.</t>
  </si>
  <si>
    <t>9.1.</t>
  </si>
  <si>
    <t>9.2.</t>
  </si>
  <si>
    <t>9.3.</t>
  </si>
  <si>
    <t>9.4.</t>
  </si>
  <si>
    <t>9.5.</t>
  </si>
  <si>
    <t>7.2.</t>
  </si>
  <si>
    <r>
      <t>U svrhu obavljanja poslova hitnih intervencija Izvoditelj je dužan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osigurati dežurstva u vremenu od 0,00 do 24,00 sati, svakoga dana u godini.</t>
    </r>
    <r>
      <rPr>
        <sz val="10"/>
        <rFont val="Arial"/>
        <family val="2"/>
      </rPr>
      <t xml:space="preserve">Obveza je Izvođača dolazak na hitnu intervenciju radi izvođenja radova na otklanjanju posljedica od nevremena ili po hitnom nalogu u roku od 2 sata od poziva  ili nastanka hitnog događaja. </t>
    </r>
  </si>
  <si>
    <r>
      <t>Dolazak i odlazak na hitnu intervenciju po pozivu investitora. Uključuje dolazak na hitnu intervenciju u roku od maksimalno 1 sata sa svim potrebnim alatima, vozilima, uređajima za komplet izvođenje rada za potrebe hitnih intervencija, a sve prema telefonskoj uputi predstavnika investitora.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Uključuje pripravnosti tijekom kalendarske godine, odnosno 24 sata dnevno. Obračunava se kao komplet jedan dolazak po mjestu rada bez obzira na broj djelatnika i vrstu zanimanja. </t>
    </r>
  </si>
  <si>
    <t>4.16.</t>
  </si>
  <si>
    <t>4.18.</t>
  </si>
  <si>
    <t>4.20.</t>
  </si>
  <si>
    <t>4.21.</t>
  </si>
  <si>
    <t>4.22.</t>
  </si>
  <si>
    <t>4.23.</t>
  </si>
  <si>
    <t>4.24.</t>
  </si>
  <si>
    <t>4.25.</t>
  </si>
  <si>
    <t>4.26.</t>
  </si>
  <si>
    <t>4.27.</t>
  </si>
  <si>
    <t>4.28.</t>
  </si>
  <si>
    <t>4.29.</t>
  </si>
  <si>
    <t>4.30.</t>
  </si>
  <si>
    <t>4.31.</t>
  </si>
  <si>
    <t>4.32.</t>
  </si>
  <si>
    <t>4.33.</t>
  </si>
  <si>
    <t>4.34.</t>
  </si>
  <si>
    <t>4.35.</t>
  </si>
  <si>
    <t>4.36.</t>
  </si>
  <si>
    <t>4.37.</t>
  </si>
  <si>
    <t>4.38.</t>
  </si>
  <si>
    <t>Čišćenje, odštopavanje i popravak postojećih slivnika.</t>
  </si>
  <si>
    <t xml:space="preserve">Ugradba prefabrikacije na postojeću vodoinstalaciju - FI 1/2" </t>
  </si>
  <si>
    <t xml:space="preserve">Ugradba prefabrikacije na postojeću vodoinstalaciju - FI 3/4" </t>
  </si>
  <si>
    <t xml:space="preserve">Ugradba prefabrikacije na postojeću vodoinstalaciju - FI 1" </t>
  </si>
  <si>
    <t>Štemanje šlica 5x10 cm u zidu sa odvozom šute na deponij.             
- zid od opeke.</t>
  </si>
  <si>
    <t>Štemanje šlica 5x10 cm u zidu sa odvozom šute na deponij.                    
- zid od kamena ili betona.</t>
  </si>
  <si>
    <r>
      <t>Mjestimično pačokiranje te grubo i fino ŽBUKANJE FASADE. Stavka uključuje nabacivanje šprica i izradu grube i fine žbuke.Skela posebno obračunata.                                                              Površine...........................................................od 1 - 5 m</t>
    </r>
    <r>
      <rPr>
        <vertAlign val="superscript"/>
        <sz val="10"/>
        <rFont val="Arial"/>
        <family val="2"/>
      </rPr>
      <t>2</t>
    </r>
  </si>
  <si>
    <t>Zaziđivanje šlica, sa žbukanjem i glatanjam preko postavljene elektro.instalacije.</t>
  </si>
  <si>
    <t>Pokrivanje sljemena i grebena novim zamjenskim sljemenjacima za salonit. Pričvršćuju se vijcima  na raster od letava.</t>
  </si>
  <si>
    <t>Dobava i ugradba el. bojlera 5 lit. (kompl. sa flex. cijevima)</t>
  </si>
  <si>
    <t>Zamjena sigurnosnog ventila bojlera</t>
  </si>
  <si>
    <t>REKAPITULACIJA</t>
  </si>
  <si>
    <t>UKUPNO:</t>
  </si>
  <si>
    <t>PDV 25 %:</t>
  </si>
  <si>
    <t xml:space="preserve">Dobava, postava i demontaža lako prijenosne zaštitne ograde za potrebe ograđivanja ugrožene površine, sa svim potrebnim zaštitnim elementima i signalizacijom. Zaštitna ograda minimalne visine 1,0 m sa mogućnosti sidrenja u tlo, a sve u skaldu sa mjerama zaštite na radu. Obračun po m' postavljene zaštitne ograde. Amortizacija do 30 dana.  </t>
  </si>
  <si>
    <t>Alumobravar</t>
  </si>
  <si>
    <t>Krovopokrivač</t>
  </si>
  <si>
    <t>Limar</t>
  </si>
  <si>
    <t>Vodoinstalater</t>
  </si>
  <si>
    <t>Ličioc</t>
  </si>
  <si>
    <t>Stolar</t>
  </si>
  <si>
    <t>Staklar</t>
  </si>
  <si>
    <t>Pomočni radnik</t>
  </si>
  <si>
    <t>Naručitelj se ne obvezuje omogućiti priključak na komunalnu infrastrukturu.</t>
  </si>
  <si>
    <t>Montaža nove VODOINSTALACIJE pocinčanim cijevima FI 1/2" propisno izoliranih sa utroškom SVIH potrebnih fazonskih komada</t>
  </si>
  <si>
    <t>6.</t>
  </si>
  <si>
    <t>7.</t>
  </si>
  <si>
    <t>LIČILAČKI RADOVI</t>
  </si>
  <si>
    <t>KERAMIČARSKI RADOVI</t>
  </si>
  <si>
    <t>8.</t>
  </si>
  <si>
    <t>9.</t>
  </si>
  <si>
    <t>STOLARSKI RADOVI</t>
  </si>
  <si>
    <t>STAKLARSKI RADOVI</t>
  </si>
  <si>
    <t>Pokrivanje sljemena i grebena postojećim sljemenjacima za krov od salonitke 40/60 cm, sa novim vijcima.</t>
  </si>
  <si>
    <t>Skidanje dotrajale dašćane oplate krova sa spuštanjem i odvozom na gradski deponij.</t>
  </si>
  <si>
    <t>Ispitivanje instalacije po objektu zbog utvrđivanja GUBITKA VODE - elektronskim slušnim aparatom</t>
  </si>
  <si>
    <t>Montaža nove VODOINSTALACIJE PPR cijevima FI 1/2" propisno izoliranih sa utroškom SVIH potrebnih fazonskih komada</t>
  </si>
  <si>
    <t>Montaža nove VODOINSTALACIJE PPR cijevima FI 3/4" propisno izoliranih sa utroškom SVIH potrebnih fazonskih komada</t>
  </si>
  <si>
    <t>KOSI KROV</t>
  </si>
  <si>
    <t xml:space="preserve">Pažljivo rezanje keramičkih pločica po fugi </t>
  </si>
  <si>
    <t>Zamjena jednoručne mješalice  u kompletu sa priključnim garniturama</t>
  </si>
  <si>
    <t>Zatrpavanje kanalskih rovova materijalom, iz iskopa sa nabijanjem u slojevima od 10 cm i planiranjem</t>
  </si>
  <si>
    <t>Izrada kamene podloge od zdravog kamena propisno nabijenog, debljina kamene podloge 10-15 cm</t>
  </si>
  <si>
    <t>Izrada posteljice od tucanika 0-60mm, debljine 15 cm</t>
  </si>
  <si>
    <t xml:space="preserve">Pačokiranje te grubo i fino ŽBUKANJE FASADE. Stavka uključuje nabacivanje šprica i izradu grube i fine žbuke. Skela posebno obračunata.                                                              </t>
  </si>
  <si>
    <t xml:space="preserve">Zamjena WC-ŠKOLJKE sa PVC daskom                                 </t>
  </si>
  <si>
    <t>LIMARSKI RADOVI</t>
  </si>
  <si>
    <t>m</t>
  </si>
  <si>
    <t xml:space="preserve">Popravak ventila od 1/2" - 6/4" 
- zamjena glave ventila  </t>
  </si>
  <si>
    <t>Polaganje nove krovne ljepenke na krovu uz propisani preklop.</t>
  </si>
  <si>
    <t xml:space="preserve">Zamjena brave na aluminijskim vratima kompl. sa kvakama i štitnicima. </t>
  </si>
  <si>
    <t xml:space="preserve">Zamjena PVC- daske na postojećoj WC-školjki.                        </t>
  </si>
  <si>
    <t>sati</t>
  </si>
  <si>
    <t>Zaptivanje fuga jednokomponentnom masom za brtvljenje na  bazi bitumena uz predradnje (proširenje fuga, oprašivanje).</t>
  </si>
  <si>
    <t>Ugradbe redukcionih ventila FI 1"</t>
  </si>
  <si>
    <t>Demontaža krovne limarije koja prijeti padom.</t>
  </si>
  <si>
    <t>Obijanje žbuke sa zidova i stropova sa odvozom šute na deponij. Žbuka u produžnom mortu deb......................do 3 cm</t>
  </si>
  <si>
    <t>Dobava i postava spuštenog stropa od vlagootpornih gips-kartonskih ploča  na tipsku  metalnu podkonstrukciju. U stavku uključeno bandažiranje i gletanje spojava te impregnacija istih.</t>
  </si>
  <si>
    <t>Zaptivanje fuga silikonskim kitom uz predradnje (proširenje fuge, oprašivanje)</t>
  </si>
  <si>
    <t>Izrada odvodne instalacije PVC cijevima KOMPLET sa potrebnim fazonskim komadima FI 32mm</t>
  </si>
  <si>
    <t>Izrada odvodne instalacije PVC cijevima KOMPLET sa potrebnim fazonskim komadima FI 50mm</t>
  </si>
  <si>
    <t>Izrada odvodne instalacije PVC cijevima KOMPLET sa potrebnim fazonskim komadima FI 75mm</t>
  </si>
  <si>
    <t>OSTALI  RADOVI</t>
  </si>
  <si>
    <t xml:space="preserve">Bojanje zidova i stropova fasadnom silikatnom bojom uz prethodnu impregnaciju </t>
  </si>
  <si>
    <t>Za stakla veća od 1,5 - 4 m2 u jednom komadu cijena se uvećava za 30 % . Za stakla 4,00 - 6 m2 u jednom komadu cijena se uvećava za 50%.</t>
  </si>
  <si>
    <t>Zamjena kutnog ventila vodokotlića i tlačne cijevi</t>
  </si>
  <si>
    <t>Blindiranje čepovima na hitnoj intervenciji</t>
  </si>
  <si>
    <t>Izmještanje namještaja iz prostorija u kojima se izvode radovi</t>
  </si>
  <si>
    <t xml:space="preserve">Svi prijenosi i  prijevozi uračunati su u  stavke troškovnika i ne obračunavaju se posebno, osim ako u stavci nije drukčije naznačeno. </t>
  </si>
  <si>
    <t>sat</t>
  </si>
  <si>
    <t>Montaža nove VODOINSTALACIJE pocinčanim cijevima FI 3/4" propisno izoliranih sa utroškom SVIH potrebnih fazonskih komada</t>
  </si>
  <si>
    <t>Montaža nove VODOINSTALACIJE pocinčanim cijevima FI 1" propisno izoliranih sa utroškom SVIH potrebnih fazonskih komada</t>
  </si>
  <si>
    <t>Popravak, nitanje te kitanje silikonskim kitom</t>
  </si>
  <si>
    <t>šifra</t>
  </si>
  <si>
    <t>Dobava i postava kuka za  žlijeb RŠ = 60 cm.</t>
  </si>
  <si>
    <t>Izrada i montaža puc-lajsni od pocinčanog lima deb = 0,55 mm, za opšav dimnjaka RŠ = 12 cm (Bez štemanja i žbukanja)</t>
  </si>
  <si>
    <t>Sav otpadni i nepotrebni materijal postaje vlasništvo izvoditelja, te ga je dužan ekološki zbrinuti.</t>
  </si>
  <si>
    <t xml:space="preserve">Izrada cementnog estriha izrađenog od betona klasa C16/20, armiranog mrežom R 131, 5x 4,2 mm oko 15/20 cm. Debljina estriha do 6 cm. </t>
  </si>
  <si>
    <t>Pokrivanje grebena i sljemena novim mediteran sljemenjacima u cementnom mortu 1:3.</t>
  </si>
  <si>
    <t>1.</t>
  </si>
  <si>
    <t>Ispitivanje instalacije po objektu zbog utvrđivanja GUBITKA VODE</t>
  </si>
  <si>
    <t>ΣUk kol.</t>
  </si>
  <si>
    <t>Zaštita poda i namještaja PVC - FOLIJOM u toku izvođenja radova</t>
  </si>
  <si>
    <t xml:space="preserve">Zamjena brave na  vratima kompl. sa kvakama i štitnicima. </t>
  </si>
  <si>
    <t xml:space="preserve">Zamjena keramičkog UMIVAONIKA dim.51 - 60 cm, komplet sa sifonom                                                         </t>
  </si>
  <si>
    <t>Dobava i postava pregradnog zida od vartrootpornih gips-kartonskih ploča  na tipsku  metalnu podkonstrukciju. širina zida 8 cm, obostrano se oblaže sa pločama 12,5 mm. U stavku uključeno bandažiranje i gletanje spojava te impregnacija istih.</t>
  </si>
  <si>
    <t>Dobava i ugradba termo i zvučne izolacije  od staklene vune između gips-kartonskih ploča  postavljenih na metalnu podkonstrukciju. Debljina izolacije 10cm.</t>
  </si>
  <si>
    <t>kompl.</t>
  </si>
  <si>
    <t>Bandažiranje spojeva flexi građevinskim ljepilom u dva sloja</t>
  </si>
  <si>
    <t>KROVOPOKRIVAČKI  I LIMARSKI RADOVI</t>
  </si>
  <si>
    <t>Montaža nove VODOINSTALACIJE PPR cijevima FI 1" propisno izoliranih sa utroškom SVIH potrebnih fazonskih komada</t>
  </si>
  <si>
    <t>Demontaža i odvoz vodovodnih starih cijevi svih profila</t>
  </si>
  <si>
    <t>Izmjena propusnih ventila na postojećoj instalaciji FI 1"                           -  sa kućištem</t>
  </si>
  <si>
    <t>Demontaža i ponovna montaža kompleta sanitarnog uređaja sa pripadajućom armaturom,sifonom,ventilom</t>
  </si>
  <si>
    <t>Zamjena vodokotlića i PVC ispirne cijevi vodokotlića</t>
  </si>
  <si>
    <t>Zamjena sifona sanitarnog uređaja</t>
  </si>
  <si>
    <t>naziv</t>
  </si>
  <si>
    <t>kom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</si>
  <si>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</si>
  <si>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</si>
  <si>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Zamjena samo prefabrikacije 1/2"</t>
  </si>
  <si>
    <t>Zamjena samo prefabrikacije 3/4"</t>
  </si>
  <si>
    <t>Zamjena samo prefabrikacije 1"</t>
  </si>
  <si>
    <t>kom.</t>
  </si>
  <si>
    <t>Izrada odvodne instalacije PVC cijevima KOMPLET sa potrebnim fazonskim komadima FI 110mm</t>
  </si>
  <si>
    <t>Izrada odvodne instalacije PVC cijevima KOMPLET sa potrebnim fazonskim komadima FI 125mm</t>
  </si>
  <si>
    <t xml:space="preserve">Demontaža i montaža postojećeg vodomjera </t>
  </si>
  <si>
    <t>Ugradba redukcionih ventila FI 1/2"</t>
  </si>
  <si>
    <t>Ugradbe redukcionih ventila FI 3/4"</t>
  </si>
  <si>
    <t>ALUMOBRAVARSKI RADOVI</t>
  </si>
  <si>
    <t>5.</t>
  </si>
  <si>
    <t>4.</t>
  </si>
  <si>
    <t>3.</t>
  </si>
  <si>
    <t>2.</t>
  </si>
  <si>
    <t>10.</t>
  </si>
  <si>
    <t>Pažljivo skidanje dašćane oplate sa odlaganjem u stranu za kasniju upotrebu</t>
  </si>
  <si>
    <t>Skidanje ljepenke sa krova sa odvozom  na gradski deponij.</t>
  </si>
  <si>
    <t>Pokrivanje krova novim mediteran crijepom. Crijep se učvršćuje pocinčanim čavlima.</t>
  </si>
  <si>
    <t>Otkrivanje i ponovno pokrivanje krova mediteran crijepom.</t>
  </si>
  <si>
    <t>Premazivanje fungicidom zidova i stropova - sredstvom protiv gljivica</t>
  </si>
  <si>
    <t>Ugradba propusnih ventila FI 1/2" sa poniklovanom kapom na novu vodoinstalaciju</t>
  </si>
  <si>
    <t>Ugradba propusnih ventila FI 3/4" sa poniklovanom kapom na novu vodoinstalaciju</t>
  </si>
  <si>
    <t>Izmjena propusnog ventila na postojećoj instalaciji FI 1/2" sa poniklovanom kapom i kućištem</t>
  </si>
  <si>
    <t>Izmjena propusnog ventila na postojećoj instalaciji FI 3/4" sa poniklovanom kapom i kućištem</t>
  </si>
  <si>
    <t>Demontaža postojećeg spuštenog stropa bez obzira na dimenziju i vrstu lamela koji prijeti padom u kompletu sa potkonstrukcijom te odvozom demontiranog materijala na deponij.</t>
  </si>
  <si>
    <t>Odštopavanje slivnika ravnih i kosih  krovova ručno sajlom.</t>
  </si>
  <si>
    <t>Izrada novog polukružnog visećeg žlijeba od pocinčanog lima deb = 0,55 mm; RŠ = do 45 cm. Manipulacija od utovara do mjesta ugradnje.</t>
  </si>
  <si>
    <r>
      <t>m</t>
    </r>
    <r>
      <rPr>
        <vertAlign val="superscript"/>
        <sz val="10"/>
        <rFont val="Arial"/>
        <family val="2"/>
      </rPr>
      <t>2</t>
    </r>
  </si>
  <si>
    <t>Demontaža el. bojlera.</t>
  </si>
  <si>
    <t xml:space="preserve">Izrada odvodne instalacije PVC cijevima FI 32mm                        
- zamjena samo CIJEVI - </t>
  </si>
  <si>
    <t xml:space="preserve">Izrada odvodne instalacije PVC cijevima FI 50mm                        
- zamjena samo CIJEVI - </t>
  </si>
  <si>
    <t xml:space="preserve">Izrada odvodne instalacije PVC cijevima FI 75mm                        
- zamjena samo CIJEVI - </t>
  </si>
  <si>
    <t xml:space="preserve">Izrada odvodne instalacije PVC cijevima FI 100mm                        
- zamjena samo CIJEVI - </t>
  </si>
  <si>
    <t xml:space="preserve">Izrada odvodne instalacije PVC cijevima FI 125mm                       
- zamjena samo CIJEVI - </t>
  </si>
  <si>
    <t>Demontaža postojećih keramičkih pločica sa manjim   izravnavanjem podloge građevinskim ljepilom do 0,5 cm.</t>
  </si>
  <si>
    <t>m'</t>
  </si>
  <si>
    <t>Pokrivanje krova valovitim zamjenskim pločama za  salonit ( eko ploča od vlakana ili bitumenske ploče) pričvršćenim zeta vijcima na gotov raster od letava.</t>
  </si>
  <si>
    <t>Otkrivanje krova od valovitih salonit ploča (velike i male) sa odlaganjem zdravih na stranu. Otpadni materijal odvesti na deponij ovlaštenog trgovačkog društva za reciklažu i zbrinjavanje istog uz dostavu potvrde o učinjenom.</t>
  </si>
  <si>
    <t>Izvođenje radova po stvarno utrošenom vremenu radnika na poslovima koje nije moguće predvidjeti troškovničkim stavkama. Rad isključivo po nalogu i odobrenju investitora. Dolazak i odlazak po nalogu uključen je u sat rada radnika i ne obračunava se zasebno. Utrošeno vrijeme obračunava se sukladno važećim normativima za određeni rad. Potrebni sitni materijal za komplet gotovosti stavke uključen je u cijenu sata rada radnika.</t>
  </si>
  <si>
    <t>2.2.</t>
  </si>
  <si>
    <t>3.13.</t>
  </si>
  <si>
    <t>4.4.</t>
  </si>
  <si>
    <t>4.5.</t>
  </si>
  <si>
    <t>4.6.</t>
  </si>
  <si>
    <t>4.7.</t>
  </si>
  <si>
    <t>4.8.</t>
  </si>
  <si>
    <t>4.9.</t>
  </si>
  <si>
    <t>4.17.</t>
  </si>
  <si>
    <t>4.19.</t>
  </si>
  <si>
    <t>M.P.</t>
  </si>
  <si>
    <t>Napomena:</t>
  </si>
  <si>
    <t>Izvoditelj je dužan provoditi mjere zaštite na radu i zaštite od požara u objektima i okolišu na kojima izvodi radove.</t>
  </si>
  <si>
    <t>3.26.</t>
  </si>
  <si>
    <t>3.27.</t>
  </si>
  <si>
    <t>Izvoditelj je dužan o svom trošku osigurati radove i objekt od štetnog upliva vremenskih i elementarnih nepogoda i svih ostalih mogućih šteta i oštećenja za vrijeme trajanja ugovorenih radova, sve do uspješne primopredaje radova.
Svaka šteta koja bi bila prouzročena na gradilištu u toku izvođenja radova, na susjednim  objektima ili prometnicama, vozilima ili pješacima, pada na teret izvoditelja koji je dužan nastalu štetu odstraniti ili nadoknaditi u najkraćem mogućem vremenu.</t>
  </si>
  <si>
    <t>Zamjena bravice na raznim ormarićima.</t>
  </si>
  <si>
    <t>Zamjena kvaka sa štitovima.</t>
  </si>
  <si>
    <t>par</t>
  </si>
  <si>
    <t>Ključar</t>
  </si>
  <si>
    <t>Dobava i postava lokota sa ključem na vrata ili druge otvore. U stavku uključiti i postavu čeličnog lanca duljine do 1m  i promjera karike do 10 mm, odnosno druge radove za sigurno zatvaranje otvora lokotom( postava kračuna ili alki) te demontaža postojećeg lokota i okova po potrebi.</t>
  </si>
  <si>
    <t>Izrada ključeva - obični</t>
  </si>
  <si>
    <t>Deblokada brave na terenu</t>
  </si>
  <si>
    <t>Zamjena šarnira sa okovom za otvaranje aluminijskog jednokrilnog prozora.</t>
  </si>
  <si>
    <t>2.8.</t>
  </si>
  <si>
    <t>2.9.</t>
  </si>
  <si>
    <t>2.14.</t>
  </si>
  <si>
    <t>2.17.</t>
  </si>
  <si>
    <t>ZIDARSKI I BETONSKI TE ARMIRAČKI RADOVI</t>
  </si>
  <si>
    <t>ŽBUKANJE FASADE  termo žbukom u jednom sloju debljine 4 cm sa nabačajem rijetkog cementnog morta.</t>
  </si>
  <si>
    <t>ZIDARSKI I BETONSKI TE ARMIRAČKI RADOVI UKUPNO:</t>
  </si>
  <si>
    <t xml:space="preserve">Demontaža elemenata krova koji prijete padom (krovni prozori, antene, nastavci dimnjka i sl.) </t>
  </si>
  <si>
    <t>4.15.</t>
  </si>
  <si>
    <t>4.39.</t>
  </si>
  <si>
    <t>4.40.</t>
  </si>
  <si>
    <t>4.41.</t>
  </si>
  <si>
    <t>4.42.</t>
  </si>
  <si>
    <t>4.43.</t>
  </si>
  <si>
    <t>4.44.</t>
  </si>
  <si>
    <t>4.45.</t>
  </si>
  <si>
    <t>4.46.</t>
  </si>
  <si>
    <t>4.47.</t>
  </si>
  <si>
    <t>4.48.</t>
  </si>
  <si>
    <t>4.49.</t>
  </si>
  <si>
    <t>4.50.</t>
  </si>
  <si>
    <t>4.52.</t>
  </si>
  <si>
    <t>4.53.</t>
  </si>
  <si>
    <t>4.54.</t>
  </si>
  <si>
    <t>4.55.</t>
  </si>
  <si>
    <t>4.56.</t>
  </si>
  <si>
    <t>4.57.</t>
  </si>
  <si>
    <t>4.58.</t>
  </si>
  <si>
    <t>4.59.</t>
  </si>
  <si>
    <t xml:space="preserve">Gletanje unutarnjih zidova i stropova sa gletmasom u dva sloja. Gletanje se izvodi uz prethodno brušenje između slojeva.  </t>
  </si>
  <si>
    <t xml:space="preserve">Ličenje zidova i stropova disperzivnom bojom u tonu po izboru investitora. Boja se nanosi na potpuno suhu i pripremljenu podlogu u dvije ruke, odnosno do potpune ujednačenosti boje. </t>
  </si>
  <si>
    <t>Premazivanje zidova i stropova akrilnom impregnacijom.</t>
  </si>
  <si>
    <t>Ličenje zidova i stropova disperzivnom bojom u tonu po izboru investitora na postojeću podlogu (boju) uz manji popravak (cca 5% površine) zida.</t>
  </si>
  <si>
    <t>TROŠKOVNIK</t>
  </si>
  <si>
    <t>Jedinične cijene pojedinih stavki radova sadržavaju odštetu za potpuno dogotovljen rad, dakle za sav ugrađeni materijal uključujući komponente za montažu, prefabricirane elemente, gotove proizvode i sl., za svu potrebnu radnu snagu, za sve pripremne, pomoćne i završne radove na objektu, sve interne i vanjske transporte, pretovare i deponiranja materijala i za sve troškove koji se pojave u bilo kojem obliku za potrebe izvedbe ugovorenih radova.
Jedinične, cijene putem  faktora, izvođača obuhvaćaju i slijedeće troškove:
- sve režijske troškove gradilišta i poduzeća te sve troškove prouzročene općim, tehničkim i posebnim uvjetima ovog troškovnika;
-  sve troškove potrebnih predradnji za osnivanje gradilišta, te za svaki pojedinačni rad;
- sve troškove vezane na zimske i ljetne uvjete izvođenja radova, ovisno o ugovorenim rokovima izvedbe radova;
- sve troškove prijenosa, istovara i utovara građevinskog materijala na gradilištu;
- troškove i takse privremenih priključaka instalacija vodovoda, kanalizacije, elektrike i telefona;
- sve troškove osiguranja nesmetanog prometa vozila i pješaka, troškove prometnih rješenja i signalizacije;
- sve troškove zaštite na radu za sve zaposlene djelatnike;
- sve troškove pomoćnih sredstava, alata, oplata, strojeva, troškove najma istih i slično;
- sve troškove čuvanja raslinja, podzemnih i nadzemnih instalacija i susjednih objekata, uključujući sva potrebna zaštitna sredstva;
- sve troškove izrade uzoraka boja materijala i obrada;
- sve troškove čišćenja gradilišta u toku radova;
- sve troškove ispitivanja kvalitete radova i pribavljanja atesta;
- sve troškove vezane na zatvaranje gradilišta, otklanjanje svih otpadaka i ostataka materijala, inventara.</t>
  </si>
  <si>
    <t>Izvoditelj je dužan izaći na hitnu intervenciju po pozivu investitora. Poziv uključuje dolazak na hitnu intervenciju u roku od maksimalno 2 sata sa svim potrebnim alatima, vozilima, uređajima za komplet izvođenje rada za potrebe hitnih intervencija, a sve prema telefonskoj uputi predstavnika investitora. Uključuje pripravnosti tijekom kalendarske godine, odnosno 24 sata dnevno.</t>
  </si>
  <si>
    <t>3.22</t>
  </si>
  <si>
    <t>4.51.</t>
  </si>
  <si>
    <t>Ponuditelj</t>
  </si>
  <si>
    <t>NARUČITELJ: Općina Viškovo, Vozišće 3, 51216 Viškovo; OIB: 28350474809</t>
  </si>
  <si>
    <t>Zamjena mehanizma-okova za otvaranje aluminijskih prozora i grilja. Obični okov.</t>
  </si>
  <si>
    <t>Izrada pregradnog zida d=13 cm od gips kartonskih ploča debljine 15 mm tipa Knauf ili jednakovrijedan proizvod ____________________________________________________ u kompletu sa tipskom metalnom podkonstrukcijom i vlagootpornim gipskartonskim pločama od 12,5 mm te svim potrebnim bandažiranjem i gletanjem i spojnim materijalom. Na tipsku metalnu konstrukciju postaviti PVC foliju pa nakon toga obostrano vlagootporne gipskartonske ploče, a u međuprostor izolaciju od kamene vune d=10 cm. Nakon postave istog, cijelu površinu impregnirati vodonepropusnom impregnacijom. Uključeno i gletanje svih spojeva te gletanje cijele površine zida kao i potrebna metalna konstrukcija i spojni materijal za postavu istog.</t>
  </si>
  <si>
    <t>Otkrivanje krova pokrivenog mediteran crijepom. U cijenu uključen odvoz i zbrinjavanje otpadnog materijala na deponij.</t>
  </si>
  <si>
    <t>Čišćenje ravnog krova i/ili kosog krova od otpada, lišća i sl. sa odvozom na deponij.</t>
  </si>
  <si>
    <t>Strojno-ručni široki iskop terena I-2 KTG sa odvozom i zbrinjavanjem materijala na deponiju.</t>
  </si>
  <si>
    <t>4.60.</t>
  </si>
  <si>
    <t>Ručni iskop terena 1-2 KTG sa odvozom i zbrinjavanjem materijala na deponiju.</t>
  </si>
  <si>
    <t xml:space="preserve">Pažljivo strojno izrezivanje asfalta na prometnici ili pločniku, a prilikom prekopa.   </t>
  </si>
  <si>
    <t>3.28.</t>
  </si>
  <si>
    <t>Dobava i ugradnja novog opšava od plastificiranog lima RŠ do 40 cm.</t>
  </si>
  <si>
    <t>Struganje boje sa zidova i stropova.</t>
  </si>
  <si>
    <t>Skidanje starog silikonskog kita, čišćenje i ponovno silikoniranje postojećeg stakla.</t>
  </si>
  <si>
    <t>Skidanje razbijenog stakla bez obzira na vrstu te čišćenje od kita i odvoz otpadnog materijala na deponij.</t>
  </si>
  <si>
    <t>Najam autodizalice za demontažu i montažu stakla na visini.</t>
  </si>
  <si>
    <t>Izmjera, dostava te postava novog termopan stakla 4/12/4 mm.</t>
  </si>
  <si>
    <t>Čišćenje spremnika klima uređaja.</t>
  </si>
  <si>
    <t>Zamjena elektro grijača na klima uređaju snage do 5 kW.</t>
  </si>
  <si>
    <t>kg</t>
  </si>
  <si>
    <t>Punjenje klima uređaja rashladnim sredstvom.</t>
  </si>
  <si>
    <t>Demontaža postojećeg keramičkog sokla sa izravnavanjem podloge.</t>
  </si>
  <si>
    <t xml:space="preserve">Dobava i postava podnih gres keramičkih pločica veličine do 30 x 30 cm ljepljenjem fleksibilnim ljepilom na izravnatu podlogu, a iste postaviti sa fugom od 3 mm. Pločice moraju biti protuklizne prema standardu i visoke čvrstoće (I. klasa). Vrsta, boja pločica i način slaganja prema izboru investitora. U stavku uračunati i postavu  pripadajućeg keramičkog sokla . U cijenu uračunati  sav potreban rad i materijal .      </t>
  </si>
  <si>
    <t>Dobava i postava praga, profila prema potrebi, radi prihvaćanja postojećeg i novog poda. Vrstu i oblik praga odabrati prema spoju podnih podloga, tako da u potpunosti pokrivaju spoj. Širine do 5cm, dužine prema stvarnoj potrebi.</t>
  </si>
  <si>
    <t>Opločenje zidova keramičkim pločicama u boji po izboru investitora dim. 10x20cm (20x20cm) lijepljenjem  fleksibilnim ljepilom sa odgovarajućim premazom za bolju prionljivost ljepila sa fugom 3mm. U cijenu uračunato i fugiranje te sav potreban rad i materijal.</t>
  </si>
  <si>
    <t>Zamjena cilindra na bravi. U stavku uključen i komplet od 2 nova ključa.</t>
  </si>
  <si>
    <t>Izrada ključeva - master (kodirani)</t>
  </si>
  <si>
    <t>Količine izražene u ovom troškovniku su procjenjene  te stvarne količine mogu biti drugačije od navedenih i obračunavati će se prema stvarno izvedenim radovima.</t>
  </si>
  <si>
    <t>kn</t>
  </si>
  <si>
    <t>SVEUKUPNO (sa PDV-om):</t>
  </si>
  <si>
    <t>6.5.</t>
  </si>
  <si>
    <t>Dobava i ugradnja suho montažnih jednokrilnih vratiju vel. 90x205 cm. Materijal izrade prešana iverica ili slično, a završna obrada plastificirana ili lakirano komplet s kutnim letvama širine do 6 cm. Komplet s cilindar bravom te kvakama i štitovima.</t>
  </si>
  <si>
    <t>7.3.</t>
  </si>
  <si>
    <t>7.4.</t>
  </si>
  <si>
    <t>7.5.</t>
  </si>
  <si>
    <t>7.6.</t>
  </si>
  <si>
    <t>7.7.</t>
  </si>
  <si>
    <t>7.8.</t>
  </si>
  <si>
    <t>10.1.1.</t>
  </si>
  <si>
    <t>10.1.2.</t>
  </si>
  <si>
    <t>10.1.3.</t>
  </si>
  <si>
    <t>10.1.4.</t>
  </si>
  <si>
    <t>10.1.5.</t>
  </si>
  <si>
    <t>10.1.6.</t>
  </si>
  <si>
    <t>10.1.7.</t>
  </si>
  <si>
    <t>10.1.8.</t>
  </si>
  <si>
    <t>10.1.9.</t>
  </si>
  <si>
    <t>10.1.10.</t>
  </si>
  <si>
    <t>10.6.</t>
  </si>
  <si>
    <t>10.7.</t>
  </si>
  <si>
    <t>10.8.</t>
  </si>
  <si>
    <t>10.9.</t>
  </si>
  <si>
    <t>10.11.</t>
  </si>
  <si>
    <t>10.12.</t>
  </si>
  <si>
    <t>10.10.</t>
  </si>
  <si>
    <t>5.11.</t>
  </si>
  <si>
    <t>Premazivanje grafita bojom za asfalt, ličenje zidova do potpunog pokrivanja.</t>
  </si>
  <si>
    <t>5.11.a) površine do 3 m2</t>
  </si>
  <si>
    <t>5.11.b) površine preko 3 m2</t>
  </si>
  <si>
    <t>5.12.</t>
  </si>
  <si>
    <t>Bojanje zidova latex bojama na pripremljenu podlogu</t>
  </si>
  <si>
    <t>5.13.</t>
  </si>
  <si>
    <t>Dobava i postava PVC mrežice u građ.ljepilo ili glet.</t>
  </si>
  <si>
    <t>5.14.</t>
  </si>
  <si>
    <t>Bojanje metalnih prozora i vrata uljenom bojom komplet sa pripremom površine.</t>
  </si>
  <si>
    <t>10.13.</t>
  </si>
  <si>
    <t>Izrada hidroizolacije dvokomponentnim fleksibilnim polimernom masom za dizanje izolacije uz zidove. Izolacija se izvodi u dva sloja.</t>
  </si>
  <si>
    <t>10.14.</t>
  </si>
  <si>
    <t>Dobava i ugradnja elastične trake na spoju zida i poda.</t>
  </si>
  <si>
    <t xml:space="preserve">Podrezivanje drvenih krila vrata.                </t>
  </si>
  <si>
    <t>U __________________, dana ______________ 2020. godine</t>
  </si>
  <si>
    <t>Skidanje dotrajalih vrata  i prozora svih dimenzija sa odvozom na odlagalište otpada.</t>
  </si>
  <si>
    <t>za radove održavanja  objekata  u vlasništvu Općine Viškovo I hitne intervencije tijekom 2021. godine</t>
  </si>
  <si>
    <t>5.15.</t>
  </si>
  <si>
    <t>Premazivanje grafita antigrafitnim premazima za zaštitu površina</t>
  </si>
  <si>
    <t>5.16.</t>
  </si>
  <si>
    <t>Uklanjanje grafita visokotlačnim strojem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</si>
</sst>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#.00"/>
    <numFmt numFmtId="167" formatCode="0.0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#,##0.00\ &quot;kn&quot;"/>
  </numFmts>
  <fonts count="46">
    <font>
      <sz val="10"/>
      <name val="Arial"/>
      <family val="0"/>
    </font>
    <font>
      <sz val="11"/>
      <color indexed="8"/>
      <name val="Calibri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Helv"/>
      <family val="0"/>
    </font>
    <font>
      <sz val="10"/>
      <color indexed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4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vertical="top"/>
    </xf>
    <xf numFmtId="0" fontId="3" fillId="0" borderId="0" xfId="0" applyFont="1" applyFill="1" applyAlignment="1">
      <alignment/>
    </xf>
    <xf numFmtId="4" fontId="0" fillId="0" borderId="0" xfId="52" applyNumberFormat="1" applyFont="1" applyFill="1" applyAlignment="1">
      <alignment horizontal="justify" vertical="top"/>
      <protection/>
    </xf>
    <xf numFmtId="0" fontId="0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3" fillId="34" borderId="0" xfId="0" applyFont="1" applyFill="1" applyAlignment="1">
      <alignment horizontal="right"/>
    </xf>
    <xf numFmtId="0" fontId="3" fillId="35" borderId="0" xfId="0" applyFont="1" applyFill="1" applyAlignment="1">
      <alignment horizontal="right"/>
    </xf>
    <xf numFmtId="0" fontId="3" fillId="36" borderId="0" xfId="0" applyFont="1" applyFill="1" applyAlignment="1">
      <alignment horizontal="right"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3" fillId="3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vertical="center" wrapText="1"/>
    </xf>
    <xf numFmtId="0" fontId="3" fillId="36" borderId="0" xfId="0" applyFont="1" applyFill="1" applyAlignment="1">
      <alignment vertical="center"/>
    </xf>
    <xf numFmtId="0" fontId="3" fillId="37" borderId="0" xfId="0" applyFont="1" applyFill="1" applyAlignment="1">
      <alignment vertical="center"/>
    </xf>
    <xf numFmtId="4" fontId="0" fillId="0" borderId="0" xfId="52" applyNumberFormat="1" applyFont="1" applyFill="1" applyAlignment="1">
      <alignment horizontal="justify" vertical="center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quotePrefix="1">
      <alignment horizontal="justify" vertical="center"/>
    </xf>
    <xf numFmtId="0" fontId="0" fillId="0" borderId="10" xfId="0" applyFont="1" applyFill="1" applyBorder="1" applyAlignment="1">
      <alignment horizontal="justify" vertical="center"/>
    </xf>
    <xf numFmtId="0" fontId="0" fillId="0" borderId="0" xfId="57" applyFont="1" applyFill="1" applyAlignment="1">
      <alignment horizontal="justify" vertical="center"/>
      <protection/>
    </xf>
    <xf numFmtId="49" fontId="0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49" fontId="0" fillId="0" borderId="0" xfId="0" applyNumberFormat="1" applyAlignment="1" applyProtection="1">
      <alignment horizontal="left" vertical="top"/>
      <protection locked="0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horizontal="justify" vertical="top"/>
    </xf>
    <xf numFmtId="166" fontId="0" fillId="0" borderId="0" xfId="0" applyNumberForma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3" fillId="34" borderId="0" xfId="0" applyFont="1" applyFill="1" applyAlignment="1">
      <alignment horizontal="right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36" borderId="0" xfId="0" applyFont="1" applyFill="1" applyAlignment="1">
      <alignment horizontal="right" vertical="center"/>
    </xf>
    <xf numFmtId="0" fontId="3" fillId="37" borderId="0" xfId="0" applyFont="1" applyFill="1" applyAlignment="1">
      <alignment horizontal="right" vertical="center"/>
    </xf>
    <xf numFmtId="4" fontId="0" fillId="0" borderId="10" xfId="0" applyNumberFormat="1" applyFont="1" applyFill="1" applyBorder="1" applyAlignment="1">
      <alignment vertical="center" wrapText="1"/>
    </xf>
    <xf numFmtId="0" fontId="3" fillId="38" borderId="0" xfId="0" applyFont="1" applyFill="1" applyAlignment="1">
      <alignment vertical="center"/>
    </xf>
    <xf numFmtId="0" fontId="3" fillId="38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left" vertical="top" wrapText="1"/>
    </xf>
    <xf numFmtId="0" fontId="3" fillId="39" borderId="0" xfId="0" applyFont="1" applyFill="1" applyAlignment="1">
      <alignment horizontal="right" vertical="center"/>
    </xf>
    <xf numFmtId="0" fontId="3" fillId="39" borderId="0" xfId="0" applyFont="1" applyFill="1" applyAlignment="1">
      <alignment vertical="center"/>
    </xf>
    <xf numFmtId="0" fontId="3" fillId="39" borderId="0" xfId="0" applyFont="1" applyFill="1" applyAlignment="1">
      <alignment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right"/>
    </xf>
    <xf numFmtId="0" fontId="0" fillId="0" borderId="10" xfId="0" applyFont="1" applyFill="1" applyBorder="1" applyAlignment="1">
      <alignment vertical="top" wrapText="1"/>
    </xf>
    <xf numFmtId="0" fontId="3" fillId="40" borderId="0" xfId="0" applyFont="1" applyFill="1" applyAlignment="1">
      <alignment horizontal="right" vertical="center"/>
    </xf>
    <xf numFmtId="0" fontId="3" fillId="40" borderId="0" xfId="0" applyFont="1" applyFill="1" applyAlignment="1">
      <alignment vertical="center"/>
    </xf>
    <xf numFmtId="0" fontId="0" fillId="40" borderId="0" xfId="0" applyFont="1" applyFill="1" applyAlignment="1">
      <alignment/>
    </xf>
    <xf numFmtId="0" fontId="3" fillId="39" borderId="0" xfId="0" applyFont="1" applyFill="1" applyAlignment="1">
      <alignment horizontal="right"/>
    </xf>
    <xf numFmtId="0" fontId="3" fillId="41" borderId="0" xfId="0" applyFont="1" applyFill="1" applyAlignment="1">
      <alignment horizontal="right"/>
    </xf>
    <xf numFmtId="0" fontId="3" fillId="41" borderId="0" xfId="0" applyFont="1" applyFill="1" applyAlignment="1">
      <alignment vertical="center"/>
    </xf>
    <xf numFmtId="0" fontId="3" fillId="40" borderId="0" xfId="0" applyFont="1" applyFill="1" applyAlignment="1">
      <alignment horizontal="right"/>
    </xf>
    <xf numFmtId="0" fontId="3" fillId="41" borderId="0" xfId="0" applyFont="1" applyFill="1" applyAlignment="1">
      <alignment horizontal="right" vertical="center"/>
    </xf>
    <xf numFmtId="0" fontId="3" fillId="40" borderId="0" xfId="0" applyFont="1" applyFill="1" applyAlignment="1">
      <alignment horizontal="center" vertical="center"/>
    </xf>
    <xf numFmtId="0" fontId="0" fillId="38" borderId="0" xfId="0" applyFont="1" applyFill="1" applyAlignment="1">
      <alignment/>
    </xf>
    <xf numFmtId="0" fontId="0" fillId="42" borderId="10" xfId="0" applyFont="1" applyFill="1" applyBorder="1" applyAlignment="1">
      <alignment vertical="center" wrapText="1"/>
    </xf>
    <xf numFmtId="0" fontId="0" fillId="42" borderId="10" xfId="0" applyFont="1" applyFill="1" applyBorder="1" applyAlignment="1">
      <alignment horizontal="center" vertical="center" wrapText="1"/>
    </xf>
    <xf numFmtId="4" fontId="0" fillId="42" borderId="10" xfId="0" applyNumberFormat="1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vertical="center" wrapText="1"/>
    </xf>
    <xf numFmtId="4" fontId="0" fillId="42" borderId="10" xfId="0" applyNumberFormat="1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left" vertical="center" wrapText="1"/>
    </xf>
    <xf numFmtId="0" fontId="0" fillId="42" borderId="10" xfId="0" applyFont="1" applyFill="1" applyBorder="1" applyAlignment="1">
      <alignment horizontal="center" vertical="center" wrapText="1"/>
    </xf>
    <xf numFmtId="49" fontId="0" fillId="42" borderId="10" xfId="0" applyNumberFormat="1" applyFont="1" applyFill="1" applyBorder="1" applyAlignment="1">
      <alignment horizontal="center" vertical="top" wrapText="1"/>
    </xf>
    <xf numFmtId="0" fontId="0" fillId="42" borderId="10" xfId="0" applyFont="1" applyFill="1" applyBorder="1" applyAlignment="1">
      <alignment vertical="top" wrapText="1"/>
    </xf>
    <xf numFmtId="4" fontId="0" fillId="42" borderId="10" xfId="0" applyNumberFormat="1" applyFont="1" applyFill="1" applyBorder="1" applyAlignment="1">
      <alignment horizontal="center" vertical="center" wrapText="1"/>
    </xf>
    <xf numFmtId="0" fontId="0" fillId="42" borderId="10" xfId="0" applyFont="1" applyFill="1" applyBorder="1" applyAlignment="1">
      <alignment horizontal="left" vertical="top" wrapText="1"/>
    </xf>
    <xf numFmtId="0" fontId="0" fillId="42" borderId="10" xfId="0" applyFont="1" applyFill="1" applyBorder="1" applyAlignment="1">
      <alignment vertical="center"/>
    </xf>
    <xf numFmtId="0" fontId="3" fillId="42" borderId="10" xfId="0" applyFont="1" applyFill="1" applyBorder="1" applyAlignment="1">
      <alignment horizontal="center" vertical="center" wrapText="1" shrinkToFit="1"/>
    </xf>
    <xf numFmtId="49" fontId="0" fillId="42" borderId="10" xfId="0" applyNumberFormat="1" applyFont="1" applyFill="1" applyBorder="1" applyAlignment="1">
      <alignment horizontal="center" vertical="top"/>
    </xf>
    <xf numFmtId="0" fontId="0" fillId="42" borderId="10" xfId="0" applyFont="1" applyFill="1" applyBorder="1" applyAlignment="1">
      <alignment horizontal="center" vertical="center"/>
    </xf>
    <xf numFmtId="4" fontId="0" fillId="42" borderId="12" xfId="0" applyNumberFormat="1" applyFont="1" applyFill="1" applyBorder="1" applyAlignment="1">
      <alignment horizontal="center" vertical="center"/>
    </xf>
    <xf numFmtId="0" fontId="3" fillId="42" borderId="0" xfId="0" applyFont="1" applyFill="1" applyAlignment="1">
      <alignment horizontal="right" vertical="center"/>
    </xf>
    <xf numFmtId="0" fontId="3" fillId="42" borderId="0" xfId="0" applyFont="1" applyFill="1" applyAlignment="1">
      <alignment vertical="center"/>
    </xf>
    <xf numFmtId="0" fontId="3" fillId="42" borderId="0" xfId="0" applyFont="1" applyFill="1" applyAlignment="1">
      <alignment horizontal="center" vertical="center"/>
    </xf>
    <xf numFmtId="0" fontId="0" fillId="42" borderId="0" xfId="0" applyFont="1" applyFill="1" applyBorder="1" applyAlignment="1">
      <alignment horizontal="center" vertical="center" wrapText="1"/>
    </xf>
    <xf numFmtId="4" fontId="0" fillId="42" borderId="0" xfId="0" applyNumberFormat="1" applyFont="1" applyFill="1" applyBorder="1" applyAlignment="1">
      <alignment horizontal="center" vertical="center" wrapText="1"/>
    </xf>
    <xf numFmtId="4" fontId="3" fillId="42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4" fontId="0" fillId="42" borderId="10" xfId="0" applyNumberFormat="1" applyFont="1" applyFill="1" applyBorder="1" applyAlignment="1">
      <alignment vertical="top" wrapText="1"/>
    </xf>
    <xf numFmtId="0" fontId="0" fillId="43" borderId="10" xfId="0" applyFont="1" applyFill="1" applyBorder="1" applyAlignment="1">
      <alignment horizontal="center" vertical="center" wrapText="1"/>
    </xf>
    <xf numFmtId="4" fontId="0" fillId="43" borderId="10" xfId="0" applyNumberFormat="1" applyFont="1" applyFill="1" applyBorder="1" applyAlignment="1">
      <alignment horizontal="center" vertical="center"/>
    </xf>
    <xf numFmtId="4" fontId="0" fillId="43" borderId="10" xfId="0" applyNumberFormat="1" applyFont="1" applyFill="1" applyBorder="1" applyAlignment="1">
      <alignment horizontal="center" vertical="center" wrapText="1"/>
    </xf>
    <xf numFmtId="0" fontId="0" fillId="43" borderId="10" xfId="0" applyFont="1" applyFill="1" applyBorder="1" applyAlignment="1">
      <alignment horizontal="center" vertical="center" wrapText="1"/>
    </xf>
    <xf numFmtId="0" fontId="0" fillId="43" borderId="10" xfId="0" applyFont="1" applyFill="1" applyBorder="1" applyAlignment="1">
      <alignment vertical="center" wrapText="1"/>
    </xf>
    <xf numFmtId="0" fontId="0" fillId="43" borderId="10" xfId="0" applyFont="1" applyFill="1" applyBorder="1" applyAlignment="1">
      <alignment horizontal="center" vertical="center"/>
    </xf>
    <xf numFmtId="4" fontId="0" fillId="43" borderId="10" xfId="0" applyNumberFormat="1" applyFont="1" applyFill="1" applyBorder="1" applyAlignment="1">
      <alignment horizontal="center" vertical="center"/>
    </xf>
    <xf numFmtId="0" fontId="0" fillId="43" borderId="10" xfId="0" applyFont="1" applyFill="1" applyBorder="1" applyAlignment="1">
      <alignment vertical="center" wrapText="1"/>
    </xf>
    <xf numFmtId="0" fontId="0" fillId="43" borderId="10" xfId="0" applyFont="1" applyFill="1" applyBorder="1" applyAlignment="1">
      <alignment horizontal="center" vertical="center"/>
    </xf>
    <xf numFmtId="0" fontId="0" fillId="43" borderId="13" xfId="0" applyFont="1" applyFill="1" applyBorder="1" applyAlignment="1">
      <alignment horizontal="center" vertical="center" wrapText="1"/>
    </xf>
    <xf numFmtId="49" fontId="0" fillId="43" borderId="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right" vertic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/>
    </xf>
    <xf numFmtId="0" fontId="45" fillId="0" borderId="0" xfId="0" applyFont="1" applyFill="1" applyBorder="1" applyAlignment="1">
      <alignment/>
    </xf>
    <xf numFmtId="0" fontId="3" fillId="43" borderId="0" xfId="0" applyFont="1" applyFill="1" applyAlignment="1">
      <alignment vertical="center"/>
    </xf>
    <xf numFmtId="0" fontId="0" fillId="43" borderId="0" xfId="0" applyFont="1" applyFill="1" applyAlignment="1">
      <alignment/>
    </xf>
    <xf numFmtId="0" fontId="0" fillId="44" borderId="0" xfId="0" applyFont="1" applyFill="1" applyAlignment="1">
      <alignment/>
    </xf>
    <xf numFmtId="49" fontId="0" fillId="43" borderId="0" xfId="0" applyNumberFormat="1" applyFont="1" applyFill="1" applyBorder="1" applyAlignment="1">
      <alignment horizontal="center" vertical="top"/>
    </xf>
    <xf numFmtId="4" fontId="0" fillId="43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top" wrapText="1"/>
    </xf>
    <xf numFmtId="0" fontId="45" fillId="0" borderId="0" xfId="0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0" fontId="45" fillId="42" borderId="0" xfId="0" applyFont="1" applyFill="1" applyBorder="1" applyAlignment="1">
      <alignment vertical="center" wrapText="1"/>
    </xf>
    <xf numFmtId="0" fontId="0" fillId="42" borderId="0" xfId="0" applyFont="1" applyFill="1" applyBorder="1" applyAlignment="1">
      <alignment horizontal="center" vertical="center"/>
    </xf>
    <xf numFmtId="0" fontId="0" fillId="42" borderId="0" xfId="0" applyFont="1" applyFill="1" applyBorder="1" applyAlignment="1">
      <alignment horizontal="center" vertical="center"/>
    </xf>
    <xf numFmtId="4" fontId="0" fillId="42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49" fontId="3" fillId="43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49" fontId="3" fillId="43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vertical="top"/>
    </xf>
    <xf numFmtId="49" fontId="3" fillId="42" borderId="15" xfId="0" applyNumberFormat="1" applyFont="1" applyFill="1" applyBorder="1" applyAlignment="1">
      <alignment horizontal="right" vertical="top"/>
    </xf>
    <xf numFmtId="49" fontId="3" fillId="0" borderId="15" xfId="0" applyNumberFormat="1" applyFont="1" applyFill="1" applyBorder="1" applyAlignment="1">
      <alignment horizontal="righ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43" borderId="0" xfId="0" applyFont="1" applyFill="1" applyBorder="1" applyAlignment="1">
      <alignment vertical="center" wrapText="1"/>
    </xf>
    <xf numFmtId="0" fontId="0" fillId="43" borderId="0" xfId="0" applyFont="1" applyFill="1" applyBorder="1" applyAlignment="1">
      <alignment horizontal="center" vertical="center"/>
    </xf>
    <xf numFmtId="0" fontId="0" fillId="43" borderId="0" xfId="0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4" fontId="0" fillId="0" borderId="0" xfId="52" applyNumberFormat="1" applyFont="1" applyFill="1" applyAlignment="1">
      <alignment horizontal="justify" vertical="top"/>
      <protection/>
    </xf>
    <xf numFmtId="4" fontId="0" fillId="0" borderId="0" xfId="52" applyNumberFormat="1" applyFont="1" applyFill="1" applyAlignment="1">
      <alignment horizontal="justify" vertical="top"/>
      <protection/>
    </xf>
    <xf numFmtId="0" fontId="0" fillId="0" borderId="0" xfId="0" applyFont="1" applyFill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3" fillId="35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top" wrapText="1"/>
    </xf>
    <xf numFmtId="4" fontId="0" fillId="0" borderId="0" xfId="0" applyNumberFormat="1" applyFont="1" applyAlignment="1">
      <alignment vertical="top" wrapText="1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justify"/>
    </xf>
    <xf numFmtId="4" fontId="0" fillId="0" borderId="0" xfId="0" applyNumberFormat="1" applyAlignment="1">
      <alignment wrapText="1"/>
    </xf>
    <xf numFmtId="4" fontId="3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0" xfId="0" applyNumberFormat="1" applyFont="1" applyFill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0" xfId="0" applyNumberFormat="1" applyFont="1" applyFill="1" applyAlignment="1" applyProtection="1">
      <alignment/>
      <protection locked="0"/>
    </xf>
    <xf numFmtId="4" fontId="0" fillId="0" borderId="0" xfId="0" applyNumberFormat="1" applyFont="1" applyAlignment="1" applyProtection="1">
      <alignment vertical="top" wrapText="1"/>
      <protection locked="0"/>
    </xf>
    <xf numFmtId="4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 horizontal="justify"/>
      <protection locked="0"/>
    </xf>
    <xf numFmtId="4" fontId="0" fillId="0" borderId="0" xfId="0" applyNumberFormat="1" applyFont="1" applyAlignment="1" applyProtection="1">
      <alignment wrapText="1"/>
      <protection locked="0"/>
    </xf>
    <xf numFmtId="4" fontId="3" fillId="0" borderId="0" xfId="0" applyNumberFormat="1" applyFont="1" applyFill="1" applyAlignment="1" applyProtection="1">
      <alignment/>
      <protection locked="0"/>
    </xf>
    <xf numFmtId="4" fontId="0" fillId="0" borderId="0" xfId="0" applyNumberFormat="1" applyFont="1" applyFill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42" borderId="10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Alignment="1" applyProtection="1">
      <alignment horizontal="center" vertical="center" wrapText="1"/>
      <protection locked="0"/>
    </xf>
    <xf numFmtId="4" fontId="0" fillId="42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43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43" borderId="10" xfId="0" applyNumberFormat="1" applyFont="1" applyFill="1" applyBorder="1" applyAlignment="1" applyProtection="1">
      <alignment horizontal="center" vertical="center"/>
      <protection locked="0"/>
    </xf>
    <xf numFmtId="4" fontId="0" fillId="0" borderId="0" xfId="52" applyNumberFormat="1" applyFont="1" applyFill="1" applyAlignment="1" applyProtection="1">
      <alignment horizontal="justify" vertical="top"/>
      <protection locked="0"/>
    </xf>
    <xf numFmtId="4" fontId="0" fillId="43" borderId="0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Fill="1" applyAlignment="1" applyProtection="1">
      <alignment vertical="center" wrapText="1"/>
      <protection locked="0"/>
    </xf>
    <xf numFmtId="4" fontId="0" fillId="0" borderId="0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Fill="1" applyAlignment="1" applyProtection="1">
      <alignment horizontal="center" vertical="center"/>
      <protection locked="0"/>
    </xf>
    <xf numFmtId="4" fontId="0" fillId="0" borderId="10" xfId="0" applyNumberFormat="1" applyFont="1" applyFill="1" applyBorder="1" applyAlignment="1" applyProtection="1">
      <alignment horizontal="center" vertical="center"/>
      <protection locked="0"/>
    </xf>
    <xf numFmtId="4" fontId="0" fillId="0" borderId="10" xfId="0" applyNumberFormat="1" applyFont="1" applyFill="1" applyBorder="1" applyAlignment="1" applyProtection="1">
      <alignment vertical="center" wrapText="1"/>
      <protection locked="0"/>
    </xf>
    <xf numFmtId="4" fontId="0" fillId="42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7" xfId="0" applyNumberFormat="1" applyFont="1" applyFill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4" fontId="0" fillId="0" borderId="14" xfId="0" applyNumberFormat="1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 applyProtection="1">
      <alignment horizontal="center"/>
      <protection locked="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_ZELENE200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28"/>
  <sheetViews>
    <sheetView showZeros="0" tabSelected="1" zoomScalePageLayoutView="0" workbookViewId="0" topLeftCell="A7">
      <selection activeCell="I35" sqref="I35"/>
    </sheetView>
  </sheetViews>
  <sheetFormatPr defaultColWidth="9.140625" defaultRowHeight="12.75"/>
  <cols>
    <col min="1" max="1" width="10.140625" style="2" bestFit="1" customWidth="1"/>
    <col min="2" max="2" width="54.140625" style="39" customWidth="1"/>
    <col min="3" max="3" width="8.8515625" style="2" customWidth="1"/>
    <col min="4" max="4" width="8.00390625" style="2" customWidth="1"/>
    <col min="5" max="5" width="9.00390625" style="200" customWidth="1"/>
    <col min="6" max="6" width="16.140625" style="56" customWidth="1"/>
    <col min="7" max="7" width="5.140625" style="2" customWidth="1"/>
    <col min="8" max="16384" width="9.140625" style="2" customWidth="1"/>
  </cols>
  <sheetData>
    <row r="2" ht="12.75">
      <c r="B2" s="24" t="s">
        <v>351</v>
      </c>
    </row>
    <row r="5" spans="2:4" ht="12.75">
      <c r="B5" s="171" t="s">
        <v>345</v>
      </c>
      <c r="C5" s="171"/>
      <c r="D5" s="171"/>
    </row>
    <row r="6" spans="2:4" ht="28.5" customHeight="1">
      <c r="B6" s="172" t="s">
        <v>422</v>
      </c>
      <c r="C6" s="172"/>
      <c r="D6" s="172"/>
    </row>
    <row r="7" spans="2:4" ht="20.25" customHeight="1">
      <c r="B7" s="159"/>
      <c r="C7" s="159"/>
      <c r="D7" s="159"/>
    </row>
    <row r="9" spans="1:8" ht="12.75" customHeight="1">
      <c r="A9" s="59"/>
      <c r="B9" s="173" t="s">
        <v>6</v>
      </c>
      <c r="C9" s="173"/>
      <c r="D9" s="173"/>
      <c r="E9" s="201"/>
      <c r="F9" s="183"/>
      <c r="G9" s="60"/>
      <c r="H9" s="60"/>
    </row>
    <row r="10" spans="1:8" ht="12.75">
      <c r="A10" s="59"/>
      <c r="B10" s="61"/>
      <c r="E10" s="202"/>
      <c r="F10" s="184"/>
      <c r="H10" s="62"/>
    </row>
    <row r="11" spans="1:8" ht="359.25" customHeight="1">
      <c r="A11" s="59"/>
      <c r="B11" s="174" t="s">
        <v>346</v>
      </c>
      <c r="C11" s="174"/>
      <c r="D11" s="174"/>
      <c r="E11" s="203"/>
      <c r="F11" s="185"/>
      <c r="G11" s="64"/>
      <c r="H11" s="64"/>
    </row>
    <row r="12" spans="1:8" ht="12.75" customHeight="1">
      <c r="A12" s="59"/>
      <c r="B12" s="63"/>
      <c r="C12" s="64"/>
      <c r="D12" s="64"/>
      <c r="E12" s="203"/>
      <c r="F12" s="184"/>
      <c r="G12" s="64"/>
      <c r="H12" s="64"/>
    </row>
    <row r="13" spans="1:8" ht="96" customHeight="1">
      <c r="A13" s="59"/>
      <c r="B13" s="174" t="s">
        <v>303</v>
      </c>
      <c r="C13" s="174"/>
      <c r="D13" s="174"/>
      <c r="E13" s="203"/>
      <c r="F13" s="185"/>
      <c r="G13" s="64"/>
      <c r="H13" s="64"/>
    </row>
    <row r="14" spans="1:8" ht="12.75" customHeight="1">
      <c r="A14" s="59"/>
      <c r="B14" s="65"/>
      <c r="C14" s="64"/>
      <c r="D14" s="64"/>
      <c r="E14" s="203"/>
      <c r="F14" s="184"/>
      <c r="G14" s="64"/>
      <c r="H14" s="64"/>
    </row>
    <row r="15" spans="1:8" ht="51.75" customHeight="1">
      <c r="A15" s="59"/>
      <c r="B15" s="174" t="s">
        <v>7</v>
      </c>
      <c r="C15" s="174"/>
      <c r="D15" s="174"/>
      <c r="E15" s="203"/>
      <c r="F15" s="185"/>
      <c r="G15" s="64"/>
      <c r="H15" s="64"/>
    </row>
    <row r="16" spans="1:8" ht="63.75" customHeight="1">
      <c r="A16" s="59"/>
      <c r="B16" s="174" t="s">
        <v>8</v>
      </c>
      <c r="C16" s="174"/>
      <c r="D16" s="174"/>
      <c r="E16" s="203"/>
      <c r="F16" s="185"/>
      <c r="G16" s="64"/>
      <c r="H16" s="64"/>
    </row>
    <row r="17" spans="1:8" ht="30" customHeight="1">
      <c r="A17" s="59"/>
      <c r="B17" s="174" t="s">
        <v>300</v>
      </c>
      <c r="C17" s="174"/>
      <c r="D17" s="174"/>
      <c r="E17" s="203"/>
      <c r="F17" s="185"/>
      <c r="G17" s="64"/>
      <c r="H17" s="64"/>
    </row>
    <row r="18" spans="1:8" ht="12.75" customHeight="1">
      <c r="A18" s="59"/>
      <c r="B18" s="65"/>
      <c r="C18" s="64"/>
      <c r="D18" s="64"/>
      <c r="E18" s="203"/>
      <c r="F18" s="184"/>
      <c r="G18" s="64"/>
      <c r="H18" s="64"/>
    </row>
    <row r="19" spans="1:8" ht="39" customHeight="1">
      <c r="A19" s="59"/>
      <c r="B19" s="174" t="s">
        <v>9</v>
      </c>
      <c r="C19" s="174"/>
      <c r="D19" s="174"/>
      <c r="E19" s="204"/>
      <c r="F19" s="186"/>
      <c r="G19" s="66"/>
      <c r="H19" s="66"/>
    </row>
    <row r="20" spans="1:8" ht="12.75">
      <c r="A20" s="67"/>
      <c r="B20" s="68"/>
      <c r="C20" s="69"/>
      <c r="D20" s="69"/>
      <c r="E20" s="205"/>
      <c r="F20" s="187"/>
      <c r="G20" s="69"/>
      <c r="H20" s="69"/>
    </row>
    <row r="21" spans="2:4" ht="65.25" customHeight="1">
      <c r="B21" s="175" t="s">
        <v>347</v>
      </c>
      <c r="C21" s="175"/>
      <c r="D21" s="175"/>
    </row>
    <row r="22" spans="2:4" ht="17.25" customHeight="1">
      <c r="B22" s="123"/>
      <c r="C22" s="123"/>
      <c r="D22" s="123"/>
    </row>
    <row r="23" spans="2:4" ht="29.25" customHeight="1">
      <c r="B23" s="176" t="s">
        <v>37</v>
      </c>
      <c r="C23" s="177"/>
      <c r="D23" s="177"/>
    </row>
    <row r="24" spans="2:4" ht="19.5" customHeight="1">
      <c r="B24" s="177" t="s">
        <v>172</v>
      </c>
      <c r="C24" s="177"/>
      <c r="D24" s="177"/>
    </row>
    <row r="25" spans="2:4" ht="96" customHeight="1">
      <c r="B25" s="178" t="s">
        <v>19</v>
      </c>
      <c r="C25" s="179"/>
      <c r="D25" s="179"/>
    </row>
    <row r="26" spans="2:4" ht="30.75" customHeight="1">
      <c r="B26" s="177" t="s">
        <v>217</v>
      </c>
      <c r="C26" s="177"/>
      <c r="D26" s="177"/>
    </row>
    <row r="27" spans="2:4" ht="28.5" customHeight="1">
      <c r="B27" s="177" t="s">
        <v>225</v>
      </c>
      <c r="C27" s="177"/>
      <c r="D27" s="177"/>
    </row>
    <row r="30" spans="1:6" s="4" customFormat="1" ht="15" customHeight="1">
      <c r="A30" s="82" t="s">
        <v>228</v>
      </c>
      <c r="B30" s="81" t="s">
        <v>258</v>
      </c>
      <c r="C30" s="87"/>
      <c r="D30" s="87"/>
      <c r="E30" s="206"/>
      <c r="F30" s="188"/>
    </row>
    <row r="31" spans="3:7" ht="12.75" customHeight="1">
      <c r="C31" s="25"/>
      <c r="D31" s="23"/>
      <c r="E31" s="207"/>
      <c r="F31" s="189"/>
      <c r="G31" s="17"/>
    </row>
    <row r="32" spans="1:7" ht="25.5" customHeight="1">
      <c r="A32" s="7" t="s">
        <v>222</v>
      </c>
      <c r="B32" s="7" t="s">
        <v>245</v>
      </c>
      <c r="C32" s="7" t="s">
        <v>230</v>
      </c>
      <c r="D32" s="45" t="s">
        <v>12</v>
      </c>
      <c r="E32" s="208" t="s">
        <v>10</v>
      </c>
      <c r="F32" s="190" t="s">
        <v>11</v>
      </c>
      <c r="G32" s="17"/>
    </row>
    <row r="33" spans="1:7" ht="25.5">
      <c r="A33" s="114" t="s">
        <v>42</v>
      </c>
      <c r="B33" s="103" t="s">
        <v>199</v>
      </c>
      <c r="C33" s="101">
        <v>2</v>
      </c>
      <c r="D33" s="102" t="s">
        <v>246</v>
      </c>
      <c r="E33" s="209"/>
      <c r="F33" s="102">
        <f>C33*E33</f>
        <v>0</v>
      </c>
      <c r="G33" s="17"/>
    </row>
    <row r="34" spans="1:7" ht="25.5">
      <c r="A34" s="114" t="s">
        <v>43</v>
      </c>
      <c r="B34" s="100" t="s">
        <v>352</v>
      </c>
      <c r="C34" s="101">
        <v>2</v>
      </c>
      <c r="D34" s="102" t="s">
        <v>246</v>
      </c>
      <c r="E34" s="209"/>
      <c r="F34" s="102">
        <f>C34*E34</f>
        <v>0</v>
      </c>
      <c r="G34" s="17"/>
    </row>
    <row r="35" spans="1:7" ht="36" customHeight="1">
      <c r="A35" s="114" t="s">
        <v>44</v>
      </c>
      <c r="B35" s="100" t="s">
        <v>311</v>
      </c>
      <c r="C35" s="101">
        <v>1</v>
      </c>
      <c r="D35" s="104" t="s">
        <v>246</v>
      </c>
      <c r="E35" s="209"/>
      <c r="F35" s="102">
        <f>C35*E35</f>
        <v>0</v>
      </c>
      <c r="G35" s="17"/>
    </row>
    <row r="36" spans="1:6" ht="12.75">
      <c r="A36" s="70"/>
      <c r="B36" s="144"/>
      <c r="C36" s="70"/>
      <c r="D36" s="70"/>
      <c r="E36" s="210"/>
      <c r="F36" s="71"/>
    </row>
    <row r="37" spans="1:6" ht="15" customHeight="1">
      <c r="A37" s="161" t="s">
        <v>228</v>
      </c>
      <c r="B37" s="81" t="s">
        <v>13</v>
      </c>
      <c r="C37" s="70"/>
      <c r="D37" s="70"/>
      <c r="E37" s="210"/>
      <c r="F37" s="73">
        <f>SUM(F33:F35)</f>
        <v>0</v>
      </c>
    </row>
    <row r="38" spans="1:6" ht="12.75" customHeight="1">
      <c r="A38" s="38"/>
      <c r="B38" s="50"/>
      <c r="C38" s="70"/>
      <c r="D38" s="70"/>
      <c r="E38" s="210"/>
      <c r="F38" s="71"/>
    </row>
    <row r="39" spans="1:6" s="4" customFormat="1" ht="15" customHeight="1">
      <c r="A39" s="3"/>
      <c r="B39" s="33"/>
      <c r="C39" s="2"/>
      <c r="D39" s="2"/>
      <c r="E39" s="200"/>
      <c r="F39" s="56"/>
    </row>
    <row r="40" spans="1:6" s="14" customFormat="1" ht="12.75" customHeight="1">
      <c r="A40" s="75" t="s">
        <v>262</v>
      </c>
      <c r="B40" s="41" t="s">
        <v>316</v>
      </c>
      <c r="C40" s="4"/>
      <c r="D40" s="4"/>
      <c r="E40" s="206"/>
      <c r="F40" s="188"/>
    </row>
    <row r="41" spans="2:6" s="14" customFormat="1" ht="25.5" customHeight="1">
      <c r="B41" s="42"/>
      <c r="C41" s="25"/>
      <c r="D41" s="27"/>
      <c r="E41" s="211"/>
      <c r="F41" s="191"/>
    </row>
    <row r="42" spans="1:6" s="14" customFormat="1" ht="25.5">
      <c r="A42" s="7" t="s">
        <v>222</v>
      </c>
      <c r="B42" s="7" t="s">
        <v>245</v>
      </c>
      <c r="C42" s="7" t="s">
        <v>230</v>
      </c>
      <c r="D42" s="45" t="s">
        <v>12</v>
      </c>
      <c r="E42" s="208" t="s">
        <v>10</v>
      </c>
      <c r="F42" s="190" t="s">
        <v>11</v>
      </c>
    </row>
    <row r="43" spans="1:6" s="14" customFormat="1" ht="25.5">
      <c r="A43" s="108" t="s">
        <v>45</v>
      </c>
      <c r="B43" s="109" t="s">
        <v>205</v>
      </c>
      <c r="C43" s="107">
        <v>15</v>
      </c>
      <c r="D43" s="110" t="s">
        <v>247</v>
      </c>
      <c r="E43" s="212"/>
      <c r="F43" s="110">
        <f>C43*E43</f>
        <v>0</v>
      </c>
    </row>
    <row r="44" spans="1:6" s="14" customFormat="1" ht="32.25" customHeight="1">
      <c r="A44" s="108" t="s">
        <v>288</v>
      </c>
      <c r="B44" s="109" t="s">
        <v>153</v>
      </c>
      <c r="C44" s="107">
        <v>3</v>
      </c>
      <c r="D44" s="110" t="s">
        <v>196</v>
      </c>
      <c r="E44" s="212"/>
      <c r="F44" s="110">
        <f aca="true" t="shared" si="0" ref="F44:F60">C44*E44</f>
        <v>0</v>
      </c>
    </row>
    <row r="45" spans="1:6" s="14" customFormat="1" ht="30" customHeight="1">
      <c r="A45" s="108" t="s">
        <v>46</v>
      </c>
      <c r="B45" s="109" t="s">
        <v>154</v>
      </c>
      <c r="C45" s="107">
        <v>3</v>
      </c>
      <c r="D45" s="110" t="s">
        <v>196</v>
      </c>
      <c r="E45" s="212"/>
      <c r="F45" s="110">
        <f t="shared" si="0"/>
        <v>0</v>
      </c>
    </row>
    <row r="46" spans="1:6" s="14" customFormat="1" ht="39.75">
      <c r="A46" s="108" t="s">
        <v>47</v>
      </c>
      <c r="B46" s="109" t="s">
        <v>20</v>
      </c>
      <c r="C46" s="107">
        <v>2</v>
      </c>
      <c r="D46" s="110" t="s">
        <v>247</v>
      </c>
      <c r="E46" s="213"/>
      <c r="F46" s="110">
        <f t="shared" si="0"/>
        <v>0</v>
      </c>
    </row>
    <row r="47" spans="1:6" s="14" customFormat="1" ht="38.25">
      <c r="A47" s="108" t="s">
        <v>48</v>
      </c>
      <c r="B47" s="109" t="s">
        <v>193</v>
      </c>
      <c r="C47" s="107">
        <v>5</v>
      </c>
      <c r="D47" s="110" t="s">
        <v>247</v>
      </c>
      <c r="E47" s="212"/>
      <c r="F47" s="110">
        <f t="shared" si="0"/>
        <v>0</v>
      </c>
    </row>
    <row r="48" spans="1:6" s="14" customFormat="1" ht="52.5">
      <c r="A48" s="108" t="s">
        <v>49</v>
      </c>
      <c r="B48" s="109" t="s">
        <v>155</v>
      </c>
      <c r="C48" s="107">
        <v>3</v>
      </c>
      <c r="D48" s="110" t="s">
        <v>247</v>
      </c>
      <c r="E48" s="212"/>
      <c r="F48" s="110">
        <f t="shared" si="0"/>
        <v>0</v>
      </c>
    </row>
    <row r="49" spans="1:6" s="14" customFormat="1" ht="25.5">
      <c r="A49" s="108" t="s">
        <v>50</v>
      </c>
      <c r="B49" s="109" t="s">
        <v>317</v>
      </c>
      <c r="C49" s="107">
        <v>3</v>
      </c>
      <c r="D49" s="110" t="s">
        <v>247</v>
      </c>
      <c r="E49" s="212"/>
      <c r="F49" s="110">
        <f t="shared" si="0"/>
        <v>0</v>
      </c>
    </row>
    <row r="50" spans="1:6" s="14" customFormat="1" ht="63.75">
      <c r="A50" s="108" t="s">
        <v>312</v>
      </c>
      <c r="B50" s="109" t="s">
        <v>5</v>
      </c>
      <c r="C50" s="107">
        <v>6</v>
      </c>
      <c r="D50" s="110" t="s">
        <v>247</v>
      </c>
      <c r="E50" s="212"/>
      <c r="F50" s="110">
        <f t="shared" si="0"/>
        <v>0</v>
      </c>
    </row>
    <row r="51" spans="1:6" s="14" customFormat="1" ht="25.5">
      <c r="A51" s="108" t="s">
        <v>313</v>
      </c>
      <c r="B51" s="109" t="s">
        <v>156</v>
      </c>
      <c r="C51" s="107">
        <v>15</v>
      </c>
      <c r="D51" s="110" t="s">
        <v>196</v>
      </c>
      <c r="E51" s="213"/>
      <c r="F51" s="110">
        <f t="shared" si="0"/>
        <v>0</v>
      </c>
    </row>
    <row r="52" spans="1:7" s="14" customFormat="1" ht="25.5">
      <c r="A52" s="108" t="s">
        <v>51</v>
      </c>
      <c r="B52" s="109" t="s">
        <v>207</v>
      </c>
      <c r="C52" s="107">
        <v>10</v>
      </c>
      <c r="D52" s="107" t="s">
        <v>196</v>
      </c>
      <c r="E52" s="213"/>
      <c r="F52" s="110">
        <f t="shared" si="0"/>
        <v>0</v>
      </c>
      <c r="G52" s="29"/>
    </row>
    <row r="53" spans="1:7" s="17" customFormat="1" ht="31.5" customHeight="1">
      <c r="A53" s="108" t="s">
        <v>52</v>
      </c>
      <c r="B53" s="109" t="s">
        <v>202</v>
      </c>
      <c r="C53" s="107">
        <v>10</v>
      </c>
      <c r="D53" s="107" t="s">
        <v>196</v>
      </c>
      <c r="E53" s="213"/>
      <c r="F53" s="110">
        <f t="shared" si="0"/>
        <v>0</v>
      </c>
      <c r="G53" s="12"/>
    </row>
    <row r="54" spans="1:6" s="14" customFormat="1" ht="41.25" customHeight="1">
      <c r="A54" s="108" t="s">
        <v>53</v>
      </c>
      <c r="B54" s="109" t="s">
        <v>237</v>
      </c>
      <c r="C54" s="107">
        <v>10</v>
      </c>
      <c r="D54" s="107" t="s">
        <v>196</v>
      </c>
      <c r="E54" s="213"/>
      <c r="F54" s="110">
        <f t="shared" si="0"/>
        <v>0</v>
      </c>
    </row>
    <row r="55" spans="1:6" s="14" customFormat="1" ht="51">
      <c r="A55" s="108" t="s">
        <v>54</v>
      </c>
      <c r="B55" s="109" t="s">
        <v>206</v>
      </c>
      <c r="C55" s="107">
        <v>3</v>
      </c>
      <c r="D55" s="110" t="s">
        <v>247</v>
      </c>
      <c r="E55" s="213"/>
      <c r="F55" s="110">
        <f t="shared" si="0"/>
        <v>0</v>
      </c>
    </row>
    <row r="56" spans="1:6" s="14" customFormat="1" ht="63.75">
      <c r="A56" s="108" t="s">
        <v>314</v>
      </c>
      <c r="B56" s="109" t="s">
        <v>234</v>
      </c>
      <c r="C56" s="107">
        <v>4</v>
      </c>
      <c r="D56" s="110" t="s">
        <v>247</v>
      </c>
      <c r="E56" s="213"/>
      <c r="F56" s="110">
        <f t="shared" si="0"/>
        <v>0</v>
      </c>
    </row>
    <row r="57" spans="1:6" s="14" customFormat="1" ht="171.75" customHeight="1">
      <c r="A57" s="108" t="s">
        <v>55</v>
      </c>
      <c r="B57" s="109" t="s">
        <v>353</v>
      </c>
      <c r="C57" s="107">
        <v>4</v>
      </c>
      <c r="D57" s="110" t="s">
        <v>247</v>
      </c>
      <c r="E57" s="213"/>
      <c r="F57" s="110">
        <f t="shared" si="0"/>
        <v>0</v>
      </c>
    </row>
    <row r="58" spans="1:6" s="14" customFormat="1" ht="38.25">
      <c r="A58" s="108" t="s">
        <v>56</v>
      </c>
      <c r="B58" s="109" t="s">
        <v>226</v>
      </c>
      <c r="C58" s="107">
        <v>2</v>
      </c>
      <c r="D58" s="110" t="s">
        <v>247</v>
      </c>
      <c r="E58" s="213"/>
      <c r="F58" s="110">
        <f t="shared" si="0"/>
        <v>0</v>
      </c>
    </row>
    <row r="59" spans="1:6" s="14" customFormat="1" ht="38.25">
      <c r="A59" s="108" t="s">
        <v>315</v>
      </c>
      <c r="B59" s="109" t="s">
        <v>235</v>
      </c>
      <c r="C59" s="107">
        <v>8</v>
      </c>
      <c r="D59" s="110" t="s">
        <v>247</v>
      </c>
      <c r="E59" s="212"/>
      <c r="F59" s="110">
        <f t="shared" si="0"/>
        <v>0</v>
      </c>
    </row>
    <row r="60" spans="1:6" s="14" customFormat="1" ht="51">
      <c r="A60" s="31" t="s">
        <v>57</v>
      </c>
      <c r="B60" s="111" t="s">
        <v>273</v>
      </c>
      <c r="C60" s="107">
        <v>5</v>
      </c>
      <c r="D60" s="110" t="s">
        <v>247</v>
      </c>
      <c r="E60" s="212"/>
      <c r="F60" s="110">
        <f t="shared" si="0"/>
        <v>0</v>
      </c>
    </row>
    <row r="61" spans="1:6" ht="12.75">
      <c r="A61" s="141"/>
      <c r="B61" s="150"/>
      <c r="C61" s="151"/>
      <c r="D61" s="152"/>
      <c r="E61" s="214"/>
      <c r="F61" s="152"/>
    </row>
    <row r="62" spans="1:6" ht="12.75">
      <c r="A62" s="141"/>
      <c r="B62" s="140"/>
      <c r="C62" s="72"/>
      <c r="D62" s="142"/>
      <c r="E62" s="214"/>
      <c r="F62" s="142"/>
    </row>
    <row r="63" spans="1:6" ht="12.75">
      <c r="A63" s="160" t="s">
        <v>262</v>
      </c>
      <c r="B63" s="41" t="s">
        <v>318</v>
      </c>
      <c r="C63" s="1"/>
      <c r="F63" s="74">
        <f>SUM(F43:F60)</f>
        <v>0</v>
      </c>
    </row>
    <row r="64" spans="1:3" ht="12.75">
      <c r="A64" s="3"/>
      <c r="B64" s="33"/>
      <c r="C64" s="1"/>
    </row>
    <row r="65" spans="1:6" s="4" customFormat="1" ht="15" customHeight="1">
      <c r="A65" s="3"/>
      <c r="B65" s="33"/>
      <c r="C65" s="1"/>
      <c r="D65" s="2"/>
      <c r="E65" s="200"/>
      <c r="F65" s="56"/>
    </row>
    <row r="66" spans="1:6" s="17" customFormat="1" ht="12.75" customHeight="1">
      <c r="A66" s="3"/>
      <c r="B66" s="33"/>
      <c r="C66" s="1"/>
      <c r="D66" s="2"/>
      <c r="E66" s="200"/>
      <c r="F66" s="56"/>
    </row>
    <row r="67" spans="1:6" s="14" customFormat="1" ht="25.5" customHeight="1">
      <c r="A67" s="76" t="s">
        <v>261</v>
      </c>
      <c r="B67" s="43" t="s">
        <v>238</v>
      </c>
      <c r="C67" s="4"/>
      <c r="D67" s="4"/>
      <c r="E67" s="206"/>
      <c r="F67" s="188"/>
    </row>
    <row r="68" spans="1:6" s="14" customFormat="1" ht="15.75" customHeight="1">
      <c r="A68" s="17"/>
      <c r="B68" s="44"/>
      <c r="C68" s="25"/>
      <c r="D68" s="23"/>
      <c r="E68" s="207"/>
      <c r="F68" s="189"/>
    </row>
    <row r="69" spans="1:6" s="14" customFormat="1" ht="25.5">
      <c r="A69" s="7" t="s">
        <v>222</v>
      </c>
      <c r="B69" s="7" t="s">
        <v>245</v>
      </c>
      <c r="C69" s="7" t="s">
        <v>230</v>
      </c>
      <c r="D69" s="45" t="s">
        <v>12</v>
      </c>
      <c r="E69" s="208" t="s">
        <v>10</v>
      </c>
      <c r="F69" s="190" t="s">
        <v>11</v>
      </c>
    </row>
    <row r="70" spans="1:6" s="14" customFormat="1" ht="12.75">
      <c r="A70" s="30"/>
      <c r="B70" s="45" t="s">
        <v>187</v>
      </c>
      <c r="C70" s="28"/>
      <c r="D70" s="28"/>
      <c r="E70" s="215"/>
      <c r="F70" s="192"/>
    </row>
    <row r="71" spans="1:6" s="14" customFormat="1" ht="32.25" customHeight="1">
      <c r="A71" s="108" t="s">
        <v>86</v>
      </c>
      <c r="B71" s="106" t="s">
        <v>355</v>
      </c>
      <c r="C71" s="107">
        <v>30</v>
      </c>
      <c r="D71" s="107" t="s">
        <v>247</v>
      </c>
      <c r="E71" s="212"/>
      <c r="F71" s="110">
        <f>C71*E71</f>
        <v>0</v>
      </c>
    </row>
    <row r="72" spans="1:6" s="14" customFormat="1" ht="25.5">
      <c r="A72" s="108" t="s">
        <v>87</v>
      </c>
      <c r="B72" s="100" t="s">
        <v>32</v>
      </c>
      <c r="C72" s="107">
        <v>25</v>
      </c>
      <c r="D72" s="105" t="s">
        <v>196</v>
      </c>
      <c r="E72" s="209"/>
      <c r="F72" s="110">
        <f aca="true" t="shared" si="1" ref="F72:F88">C72*E72</f>
        <v>0</v>
      </c>
    </row>
    <row r="73" spans="1:6" s="14" customFormat="1" ht="12.75">
      <c r="A73" s="108" t="s">
        <v>88</v>
      </c>
      <c r="B73" s="112" t="s">
        <v>274</v>
      </c>
      <c r="C73" s="107">
        <v>2</v>
      </c>
      <c r="D73" s="105" t="s">
        <v>246</v>
      </c>
      <c r="E73" s="209"/>
      <c r="F73" s="110">
        <f t="shared" si="1"/>
        <v>0</v>
      </c>
    </row>
    <row r="74" spans="1:6" s="14" customFormat="1" ht="30.75" customHeight="1">
      <c r="A74" s="108" t="s">
        <v>89</v>
      </c>
      <c r="B74" s="100" t="s">
        <v>354</v>
      </c>
      <c r="C74" s="107">
        <v>2</v>
      </c>
      <c r="D74" s="107" t="s">
        <v>247</v>
      </c>
      <c r="E74" s="212"/>
      <c r="F74" s="110">
        <f t="shared" si="1"/>
        <v>0</v>
      </c>
    </row>
    <row r="75" spans="1:6" s="14" customFormat="1" ht="25.5">
      <c r="A75" s="108" t="s">
        <v>90</v>
      </c>
      <c r="B75" s="100" t="s">
        <v>266</v>
      </c>
      <c r="C75" s="107">
        <v>2</v>
      </c>
      <c r="D75" s="107" t="s">
        <v>247</v>
      </c>
      <c r="E75" s="212"/>
      <c r="F75" s="110">
        <f t="shared" si="1"/>
        <v>0</v>
      </c>
    </row>
    <row r="76" spans="1:6" s="14" customFormat="1" ht="14.25">
      <c r="A76" s="108" t="s">
        <v>91</v>
      </c>
      <c r="B76" s="100" t="s">
        <v>267</v>
      </c>
      <c r="C76" s="107">
        <v>2</v>
      </c>
      <c r="D76" s="107" t="s">
        <v>247</v>
      </c>
      <c r="E76" s="212"/>
      <c r="F76" s="110">
        <f t="shared" si="1"/>
        <v>0</v>
      </c>
    </row>
    <row r="77" spans="1:6" s="14" customFormat="1" ht="25.5">
      <c r="A77" s="108" t="s">
        <v>92</v>
      </c>
      <c r="B77" s="100" t="s">
        <v>227</v>
      </c>
      <c r="C77" s="107">
        <v>2</v>
      </c>
      <c r="D77" s="107" t="s">
        <v>284</v>
      </c>
      <c r="E77" s="212"/>
      <c r="F77" s="110">
        <f t="shared" si="1"/>
        <v>0</v>
      </c>
    </row>
    <row r="78" spans="1:6" s="14" customFormat="1" ht="51.75" customHeight="1">
      <c r="A78" s="108" t="s">
        <v>93</v>
      </c>
      <c r="B78" s="100" t="s">
        <v>286</v>
      </c>
      <c r="C78" s="107">
        <v>2</v>
      </c>
      <c r="D78" s="107" t="s">
        <v>247</v>
      </c>
      <c r="E78" s="212"/>
      <c r="F78" s="110">
        <f t="shared" si="1"/>
        <v>0</v>
      </c>
    </row>
    <row r="79" spans="1:6" s="14" customFormat="1" ht="42" customHeight="1">
      <c r="A79" s="108" t="s">
        <v>94</v>
      </c>
      <c r="B79" s="100" t="s">
        <v>285</v>
      </c>
      <c r="C79" s="107">
        <v>2</v>
      </c>
      <c r="D79" s="107" t="s">
        <v>247</v>
      </c>
      <c r="E79" s="212"/>
      <c r="F79" s="110">
        <f t="shared" si="1"/>
        <v>0</v>
      </c>
    </row>
    <row r="80" spans="1:6" s="14" customFormat="1" ht="38.25">
      <c r="A80" s="108" t="s">
        <v>95</v>
      </c>
      <c r="B80" s="100" t="s">
        <v>157</v>
      </c>
      <c r="C80" s="107">
        <v>4</v>
      </c>
      <c r="D80" s="107" t="s">
        <v>284</v>
      </c>
      <c r="E80" s="212"/>
      <c r="F80" s="110">
        <f t="shared" si="1"/>
        <v>0</v>
      </c>
    </row>
    <row r="81" spans="1:6" s="14" customFormat="1" ht="25.5">
      <c r="A81" s="108" t="s">
        <v>96</v>
      </c>
      <c r="B81" s="100" t="s">
        <v>31</v>
      </c>
      <c r="C81" s="107">
        <v>2</v>
      </c>
      <c r="D81" s="107" t="s">
        <v>247</v>
      </c>
      <c r="E81" s="212"/>
      <c r="F81" s="110">
        <f t="shared" si="1"/>
        <v>0</v>
      </c>
    </row>
    <row r="82" spans="1:6" s="14" customFormat="1" ht="25.5">
      <c r="A82" s="108" t="s">
        <v>97</v>
      </c>
      <c r="B82" s="100" t="s">
        <v>182</v>
      </c>
      <c r="C82" s="107">
        <v>2</v>
      </c>
      <c r="D82" s="107" t="s">
        <v>284</v>
      </c>
      <c r="E82" s="212"/>
      <c r="F82" s="110">
        <f t="shared" si="1"/>
        <v>0</v>
      </c>
    </row>
    <row r="83" spans="1:6" s="14" customFormat="1" ht="31.5" customHeight="1">
      <c r="A83" s="108" t="s">
        <v>289</v>
      </c>
      <c r="B83" s="100" t="s">
        <v>183</v>
      </c>
      <c r="C83" s="107">
        <v>2</v>
      </c>
      <c r="D83" s="107" t="s">
        <v>247</v>
      </c>
      <c r="E83" s="212"/>
      <c r="F83" s="110">
        <f t="shared" si="1"/>
        <v>0</v>
      </c>
    </row>
    <row r="84" spans="1:6" s="14" customFormat="1" ht="30" customHeight="1">
      <c r="A84" s="108" t="s">
        <v>98</v>
      </c>
      <c r="B84" s="100" t="s">
        <v>264</v>
      </c>
      <c r="C84" s="107">
        <v>2</v>
      </c>
      <c r="D84" s="107" t="s">
        <v>247</v>
      </c>
      <c r="E84" s="212"/>
      <c r="F84" s="110">
        <f t="shared" si="1"/>
        <v>0</v>
      </c>
    </row>
    <row r="85" spans="1:6" s="14" customFormat="1" ht="26.25" customHeight="1">
      <c r="A85" s="108" t="s">
        <v>99</v>
      </c>
      <c r="B85" s="100" t="s">
        <v>22</v>
      </c>
      <c r="C85" s="107">
        <v>2</v>
      </c>
      <c r="D85" s="107" t="s">
        <v>247</v>
      </c>
      <c r="E85" s="212"/>
      <c r="F85" s="110">
        <f t="shared" si="1"/>
        <v>0</v>
      </c>
    </row>
    <row r="86" spans="1:6" s="14" customFormat="1" ht="18.75" customHeight="1">
      <c r="A86" s="108" t="s">
        <v>100</v>
      </c>
      <c r="B86" s="100" t="s">
        <v>265</v>
      </c>
      <c r="C86" s="107">
        <v>6</v>
      </c>
      <c r="D86" s="107" t="s">
        <v>247</v>
      </c>
      <c r="E86" s="212"/>
      <c r="F86" s="110">
        <f t="shared" si="1"/>
        <v>0</v>
      </c>
    </row>
    <row r="87" spans="1:6" s="14" customFormat="1" ht="42.75" customHeight="1">
      <c r="A87" s="108" t="s">
        <v>101</v>
      </c>
      <c r="B87" s="100" t="s">
        <v>198</v>
      </c>
      <c r="C87" s="107">
        <v>6</v>
      </c>
      <c r="D87" s="107" t="s">
        <v>247</v>
      </c>
      <c r="E87" s="212"/>
      <c r="F87" s="110">
        <f t="shared" si="1"/>
        <v>0</v>
      </c>
    </row>
    <row r="88" spans="1:6" s="14" customFormat="1" ht="14.25">
      <c r="A88" s="108" t="s">
        <v>102</v>
      </c>
      <c r="B88" s="100" t="s">
        <v>35</v>
      </c>
      <c r="C88" s="128">
        <v>4</v>
      </c>
      <c r="D88" s="128" t="s">
        <v>247</v>
      </c>
      <c r="E88" s="213"/>
      <c r="F88" s="110">
        <f t="shared" si="1"/>
        <v>0</v>
      </c>
    </row>
    <row r="89" spans="1:6" s="14" customFormat="1" ht="12.75">
      <c r="A89" s="108"/>
      <c r="B89" s="113" t="s">
        <v>195</v>
      </c>
      <c r="C89" s="107"/>
      <c r="D89" s="107"/>
      <c r="E89" s="212"/>
      <c r="F89" s="110"/>
    </row>
    <row r="90" spans="1:6" s="14" customFormat="1" ht="12.75">
      <c r="A90" s="157" t="s">
        <v>103</v>
      </c>
      <c r="B90" s="106" t="s">
        <v>204</v>
      </c>
      <c r="C90" s="107">
        <v>2</v>
      </c>
      <c r="D90" s="107" t="s">
        <v>196</v>
      </c>
      <c r="E90" s="212"/>
      <c r="F90" s="110">
        <f aca="true" t="shared" si="2" ref="F90:F99">C90*E90</f>
        <v>0</v>
      </c>
    </row>
    <row r="91" spans="1:6" s="14" customFormat="1" ht="25.5">
      <c r="A91" s="108" t="s">
        <v>104</v>
      </c>
      <c r="B91" s="106" t="s">
        <v>319</v>
      </c>
      <c r="C91" s="107">
        <v>1</v>
      </c>
      <c r="D91" s="107" t="s">
        <v>246</v>
      </c>
      <c r="E91" s="212"/>
      <c r="F91" s="110">
        <f t="shared" si="2"/>
        <v>0</v>
      </c>
    </row>
    <row r="92" spans="1:6" s="14" customFormat="1" ht="38.25">
      <c r="A92" s="108" t="s">
        <v>105</v>
      </c>
      <c r="B92" s="100" t="s">
        <v>275</v>
      </c>
      <c r="C92" s="107">
        <v>3</v>
      </c>
      <c r="D92" s="107" t="s">
        <v>196</v>
      </c>
      <c r="E92" s="212"/>
      <c r="F92" s="110">
        <f t="shared" si="2"/>
        <v>0</v>
      </c>
    </row>
    <row r="93" spans="1:6" s="14" customFormat="1" ht="29.25" customHeight="1">
      <c r="A93" s="108" t="s">
        <v>348</v>
      </c>
      <c r="B93" s="100" t="s">
        <v>33</v>
      </c>
      <c r="C93" s="128">
        <v>2</v>
      </c>
      <c r="D93" s="128" t="s">
        <v>196</v>
      </c>
      <c r="E93" s="213"/>
      <c r="F93" s="127">
        <f t="shared" si="2"/>
        <v>0</v>
      </c>
    </row>
    <row r="94" spans="1:6" s="14" customFormat="1" ht="28.5" customHeight="1">
      <c r="A94" s="136" t="s">
        <v>106</v>
      </c>
      <c r="B94" s="100" t="s">
        <v>34</v>
      </c>
      <c r="C94" s="128">
        <v>2</v>
      </c>
      <c r="D94" s="128" t="s">
        <v>196</v>
      </c>
      <c r="E94" s="213"/>
      <c r="F94" s="127">
        <f t="shared" si="2"/>
        <v>0</v>
      </c>
    </row>
    <row r="95" spans="1:6" s="14" customFormat="1" ht="16.5" customHeight="1">
      <c r="A95" s="30" t="s">
        <v>107</v>
      </c>
      <c r="B95" s="100" t="s">
        <v>223</v>
      </c>
      <c r="C95" s="128">
        <v>3</v>
      </c>
      <c r="D95" s="128" t="s">
        <v>246</v>
      </c>
      <c r="E95" s="213"/>
      <c r="F95" s="127">
        <f t="shared" si="2"/>
        <v>0</v>
      </c>
    </row>
    <row r="96" spans="1:6" s="14" customFormat="1" ht="31.5" customHeight="1">
      <c r="A96" s="108" t="s">
        <v>108</v>
      </c>
      <c r="B96" s="100" t="s">
        <v>224</v>
      </c>
      <c r="C96" s="107">
        <v>2</v>
      </c>
      <c r="D96" s="107" t="s">
        <v>196</v>
      </c>
      <c r="E96" s="212"/>
      <c r="F96" s="110">
        <f t="shared" si="2"/>
        <v>0</v>
      </c>
    </row>
    <row r="97" spans="1:6" s="14" customFormat="1" ht="16.5" customHeight="1">
      <c r="A97" s="108" t="s">
        <v>301</v>
      </c>
      <c r="B97" s="100" t="s">
        <v>149</v>
      </c>
      <c r="C97" s="107">
        <v>2</v>
      </c>
      <c r="D97" s="107" t="s">
        <v>246</v>
      </c>
      <c r="E97" s="212"/>
      <c r="F97" s="110">
        <f t="shared" si="2"/>
        <v>0</v>
      </c>
    </row>
    <row r="98" spans="1:6" s="14" customFormat="1" ht="24" customHeight="1">
      <c r="A98" s="108" t="s">
        <v>302</v>
      </c>
      <c r="B98" s="100" t="s">
        <v>361</v>
      </c>
      <c r="C98" s="107">
        <v>10</v>
      </c>
      <c r="D98" s="107" t="s">
        <v>196</v>
      </c>
      <c r="E98" s="212"/>
      <c r="F98" s="110">
        <f t="shared" si="2"/>
        <v>0</v>
      </c>
    </row>
    <row r="99" spans="1:6" ht="15" customHeight="1">
      <c r="A99" s="108" t="s">
        <v>360</v>
      </c>
      <c r="B99" s="100" t="s">
        <v>221</v>
      </c>
      <c r="C99" s="107">
        <v>10</v>
      </c>
      <c r="D99" s="107" t="s">
        <v>196</v>
      </c>
      <c r="E99" s="212"/>
      <c r="F99" s="110">
        <f t="shared" si="2"/>
        <v>0</v>
      </c>
    </row>
    <row r="100" spans="1:6" ht="12.75">
      <c r="A100" s="160" t="s">
        <v>261</v>
      </c>
      <c r="B100" s="43" t="s">
        <v>21</v>
      </c>
      <c r="F100" s="77">
        <f>SUM(F71:F99)</f>
        <v>0</v>
      </c>
    </row>
    <row r="101" spans="1:6" ht="15" customHeight="1">
      <c r="A101" s="135"/>
      <c r="F101" s="142"/>
    </row>
    <row r="102" spans="1:6" s="17" customFormat="1" ht="12.75" customHeight="1">
      <c r="A102" s="135"/>
      <c r="B102" s="39"/>
      <c r="C102" s="2"/>
      <c r="D102" s="2"/>
      <c r="E102" s="200"/>
      <c r="F102" s="56"/>
    </row>
    <row r="103" spans="1:6" s="17" customFormat="1" ht="25.5" customHeight="1">
      <c r="A103" s="158" t="s">
        <v>260</v>
      </c>
      <c r="B103" s="46" t="s">
        <v>38</v>
      </c>
      <c r="C103" s="2"/>
      <c r="D103" s="2"/>
      <c r="E103" s="200"/>
      <c r="F103" s="56"/>
    </row>
    <row r="104" spans="1:6" s="15" customFormat="1" ht="12.75">
      <c r="A104" s="135"/>
      <c r="B104" s="44"/>
      <c r="C104" s="25"/>
      <c r="D104" s="23"/>
      <c r="E104" s="207"/>
      <c r="F104" s="189"/>
    </row>
    <row r="105" spans="1:6" s="15" customFormat="1" ht="25.5">
      <c r="A105" s="108"/>
      <c r="B105" s="7" t="s">
        <v>245</v>
      </c>
      <c r="C105" s="7" t="s">
        <v>230</v>
      </c>
      <c r="D105" s="45" t="s">
        <v>12</v>
      </c>
      <c r="E105" s="208" t="s">
        <v>10</v>
      </c>
      <c r="F105" s="190" t="s">
        <v>11</v>
      </c>
    </row>
    <row r="106" spans="1:6" s="15" customFormat="1" ht="38.25">
      <c r="A106" s="114" t="s">
        <v>110</v>
      </c>
      <c r="B106" s="100" t="s">
        <v>173</v>
      </c>
      <c r="C106" s="107">
        <v>6</v>
      </c>
      <c r="D106" s="105" t="s">
        <v>196</v>
      </c>
      <c r="E106" s="209"/>
      <c r="F106" s="104">
        <f>C106*E106</f>
        <v>0</v>
      </c>
    </row>
    <row r="107" spans="1:6" s="15" customFormat="1" ht="38.25">
      <c r="A107" s="114" t="s">
        <v>111</v>
      </c>
      <c r="B107" s="100" t="s">
        <v>185</v>
      </c>
      <c r="C107" s="107">
        <v>10</v>
      </c>
      <c r="D107" s="105" t="s">
        <v>196</v>
      </c>
      <c r="E107" s="209"/>
      <c r="F107" s="104">
        <f aca="true" t="shared" si="3" ref="F107:F165">C107*E107</f>
        <v>0</v>
      </c>
    </row>
    <row r="108" spans="1:6" s="15" customFormat="1" ht="38.25">
      <c r="A108" s="114" t="s">
        <v>112</v>
      </c>
      <c r="B108" s="100" t="s">
        <v>219</v>
      </c>
      <c r="C108" s="107">
        <v>4</v>
      </c>
      <c r="D108" s="105" t="s">
        <v>196</v>
      </c>
      <c r="E108" s="209"/>
      <c r="F108" s="104">
        <f t="shared" si="3"/>
        <v>0</v>
      </c>
    </row>
    <row r="109" spans="1:6" s="15" customFormat="1" ht="36.75" customHeight="1">
      <c r="A109" s="114" t="s">
        <v>290</v>
      </c>
      <c r="B109" s="100" t="s">
        <v>186</v>
      </c>
      <c r="C109" s="107">
        <v>9</v>
      </c>
      <c r="D109" s="105" t="s">
        <v>196</v>
      </c>
      <c r="E109" s="209"/>
      <c r="F109" s="104">
        <f t="shared" si="3"/>
        <v>0</v>
      </c>
    </row>
    <row r="110" spans="1:7" s="17" customFormat="1" ht="49.5" customHeight="1">
      <c r="A110" s="114" t="s">
        <v>291</v>
      </c>
      <c r="B110" s="100" t="s">
        <v>220</v>
      </c>
      <c r="C110" s="107">
        <v>8</v>
      </c>
      <c r="D110" s="105" t="s">
        <v>196</v>
      </c>
      <c r="E110" s="209"/>
      <c r="F110" s="104">
        <f t="shared" si="3"/>
        <v>0</v>
      </c>
      <c r="G110" s="22"/>
    </row>
    <row r="111" spans="1:6" s="17" customFormat="1" ht="38.25">
      <c r="A111" s="114" t="s">
        <v>292</v>
      </c>
      <c r="B111" s="100" t="s">
        <v>239</v>
      </c>
      <c r="C111" s="107">
        <v>6</v>
      </c>
      <c r="D111" s="105" t="s">
        <v>196</v>
      </c>
      <c r="E111" s="209"/>
      <c r="F111" s="104">
        <f t="shared" si="3"/>
        <v>0</v>
      </c>
    </row>
    <row r="112" spans="1:6" s="17" customFormat="1" ht="12.75">
      <c r="A112" s="114" t="s">
        <v>293</v>
      </c>
      <c r="B112" s="106" t="s">
        <v>240</v>
      </c>
      <c r="C112" s="107">
        <v>12</v>
      </c>
      <c r="D112" s="105" t="s">
        <v>196</v>
      </c>
      <c r="E112" s="209"/>
      <c r="F112" s="104">
        <f t="shared" si="3"/>
        <v>0</v>
      </c>
    </row>
    <row r="113" spans="1:16" s="17" customFormat="1" ht="25.5">
      <c r="A113" s="114" t="s">
        <v>294</v>
      </c>
      <c r="B113" s="100" t="s">
        <v>269</v>
      </c>
      <c r="C113" s="107">
        <v>3</v>
      </c>
      <c r="D113" s="105" t="s">
        <v>246</v>
      </c>
      <c r="E113" s="209"/>
      <c r="F113" s="104">
        <f t="shared" si="3"/>
        <v>0</v>
      </c>
      <c r="J113" s="15"/>
      <c r="K113" s="141"/>
      <c r="L113" s="140"/>
      <c r="M113" s="72"/>
      <c r="N113" s="142"/>
      <c r="O113" s="142"/>
      <c r="P113" s="142"/>
    </row>
    <row r="114" spans="1:16" s="17" customFormat="1" ht="26.25" customHeight="1">
      <c r="A114" s="114" t="s">
        <v>295</v>
      </c>
      <c r="B114" s="100" t="s">
        <v>270</v>
      </c>
      <c r="C114" s="107">
        <v>3</v>
      </c>
      <c r="D114" s="105" t="s">
        <v>246</v>
      </c>
      <c r="E114" s="209"/>
      <c r="F114" s="104">
        <f t="shared" si="3"/>
        <v>0</v>
      </c>
      <c r="J114" s="15"/>
      <c r="K114" s="15"/>
      <c r="L114" s="15"/>
      <c r="M114" s="15"/>
      <c r="N114" s="15"/>
      <c r="O114" s="15"/>
      <c r="P114" s="15"/>
    </row>
    <row r="115" spans="1:6" s="17" customFormat="1" ht="25.5" customHeight="1">
      <c r="A115" s="114" t="s">
        <v>113</v>
      </c>
      <c r="B115" s="100" t="s">
        <v>271</v>
      </c>
      <c r="C115" s="107">
        <v>3</v>
      </c>
      <c r="D115" s="105" t="s">
        <v>246</v>
      </c>
      <c r="E115" s="209"/>
      <c r="F115" s="104">
        <f t="shared" si="3"/>
        <v>0</v>
      </c>
    </row>
    <row r="116" spans="1:6" s="17" customFormat="1" ht="33" customHeight="1">
      <c r="A116" s="114" t="s">
        <v>114</v>
      </c>
      <c r="B116" s="100" t="s">
        <v>272</v>
      </c>
      <c r="C116" s="107">
        <v>3</v>
      </c>
      <c r="D116" s="105" t="s">
        <v>246</v>
      </c>
      <c r="E116" s="209"/>
      <c r="F116" s="104">
        <f t="shared" si="3"/>
        <v>0</v>
      </c>
    </row>
    <row r="117" spans="1:6" s="17" customFormat="1" ht="31.5" customHeight="1">
      <c r="A117" s="114" t="s">
        <v>115</v>
      </c>
      <c r="B117" s="100" t="s">
        <v>241</v>
      </c>
      <c r="C117" s="107">
        <v>3</v>
      </c>
      <c r="D117" s="105" t="s">
        <v>246</v>
      </c>
      <c r="E117" s="209"/>
      <c r="F117" s="104">
        <f t="shared" si="3"/>
        <v>0</v>
      </c>
    </row>
    <row r="118" spans="1:6" s="17" customFormat="1" ht="18.75" customHeight="1">
      <c r="A118" s="114" t="s">
        <v>116</v>
      </c>
      <c r="B118" s="100" t="s">
        <v>256</v>
      </c>
      <c r="C118" s="107">
        <v>1</v>
      </c>
      <c r="D118" s="105" t="s">
        <v>246</v>
      </c>
      <c r="E118" s="209"/>
      <c r="F118" s="104">
        <f t="shared" si="3"/>
        <v>0</v>
      </c>
    </row>
    <row r="119" spans="1:6" s="17" customFormat="1" ht="18.75" customHeight="1">
      <c r="A119" s="114" t="s">
        <v>117</v>
      </c>
      <c r="B119" s="100" t="s">
        <v>257</v>
      </c>
      <c r="C119" s="107">
        <v>1</v>
      </c>
      <c r="D119" s="105" t="s">
        <v>246</v>
      </c>
      <c r="E119" s="209"/>
      <c r="F119" s="104">
        <f t="shared" si="3"/>
        <v>0</v>
      </c>
    </row>
    <row r="120" spans="1:6" s="17" customFormat="1" ht="18.75" customHeight="1">
      <c r="A120" s="114" t="s">
        <v>320</v>
      </c>
      <c r="B120" s="100" t="s">
        <v>203</v>
      </c>
      <c r="C120" s="107">
        <v>1</v>
      </c>
      <c r="D120" s="105" t="s">
        <v>246</v>
      </c>
      <c r="E120" s="209"/>
      <c r="F120" s="104">
        <f t="shared" si="3"/>
        <v>0</v>
      </c>
    </row>
    <row r="121" spans="1:6" s="17" customFormat="1" ht="18.75" customHeight="1">
      <c r="A121" s="114" t="s">
        <v>128</v>
      </c>
      <c r="B121" s="100" t="s">
        <v>150</v>
      </c>
      <c r="C121" s="107">
        <v>2</v>
      </c>
      <c r="D121" s="105" t="s">
        <v>246</v>
      </c>
      <c r="E121" s="209"/>
      <c r="F121" s="104">
        <f t="shared" si="3"/>
        <v>0</v>
      </c>
    </row>
    <row r="122" spans="1:6" s="17" customFormat="1" ht="12.75">
      <c r="A122" s="114" t="s">
        <v>296</v>
      </c>
      <c r="B122" s="100" t="s">
        <v>151</v>
      </c>
      <c r="C122" s="107">
        <v>2</v>
      </c>
      <c r="D122" s="105" t="s">
        <v>246</v>
      </c>
      <c r="E122" s="209"/>
      <c r="F122" s="104">
        <f t="shared" si="3"/>
        <v>0</v>
      </c>
    </row>
    <row r="123" spans="1:6" s="17" customFormat="1" ht="12.75">
      <c r="A123" s="114" t="s">
        <v>129</v>
      </c>
      <c r="B123" s="100" t="s">
        <v>152</v>
      </c>
      <c r="C123" s="107">
        <v>2</v>
      </c>
      <c r="D123" s="105" t="s">
        <v>246</v>
      </c>
      <c r="E123" s="209"/>
      <c r="F123" s="104">
        <f t="shared" si="3"/>
        <v>0</v>
      </c>
    </row>
    <row r="124" spans="1:6" s="17" customFormat="1" ht="25.5">
      <c r="A124" s="114" t="s">
        <v>297</v>
      </c>
      <c r="B124" s="100" t="s">
        <v>208</v>
      </c>
      <c r="C124" s="107">
        <v>3</v>
      </c>
      <c r="D124" s="105" t="s">
        <v>196</v>
      </c>
      <c r="E124" s="209"/>
      <c r="F124" s="104">
        <f t="shared" si="3"/>
        <v>0</v>
      </c>
    </row>
    <row r="125" spans="1:6" s="17" customFormat="1" ht="25.5">
      <c r="A125" s="114" t="s">
        <v>130</v>
      </c>
      <c r="B125" s="100" t="s">
        <v>209</v>
      </c>
      <c r="C125" s="107">
        <v>2</v>
      </c>
      <c r="D125" s="105" t="s">
        <v>196</v>
      </c>
      <c r="E125" s="209"/>
      <c r="F125" s="104">
        <f t="shared" si="3"/>
        <v>0</v>
      </c>
    </row>
    <row r="126" spans="1:6" s="17" customFormat="1" ht="25.5">
      <c r="A126" s="114" t="s">
        <v>131</v>
      </c>
      <c r="B126" s="100" t="s">
        <v>210</v>
      </c>
      <c r="C126" s="107">
        <v>2</v>
      </c>
      <c r="D126" s="105" t="s">
        <v>196</v>
      </c>
      <c r="E126" s="209"/>
      <c r="F126" s="104">
        <f t="shared" si="3"/>
        <v>0</v>
      </c>
    </row>
    <row r="127" spans="1:6" s="17" customFormat="1" ht="28.5" customHeight="1">
      <c r="A127" s="114" t="s">
        <v>132</v>
      </c>
      <c r="B127" s="100" t="s">
        <v>253</v>
      </c>
      <c r="C127" s="107">
        <v>2</v>
      </c>
      <c r="D127" s="105" t="s">
        <v>196</v>
      </c>
      <c r="E127" s="209"/>
      <c r="F127" s="104">
        <f t="shared" si="3"/>
        <v>0</v>
      </c>
    </row>
    <row r="128" spans="1:6" s="17" customFormat="1" ht="31.5" customHeight="1">
      <c r="A128" s="114" t="s">
        <v>133</v>
      </c>
      <c r="B128" s="100" t="s">
        <v>254</v>
      </c>
      <c r="C128" s="107">
        <v>2</v>
      </c>
      <c r="D128" s="105" t="s">
        <v>196</v>
      </c>
      <c r="E128" s="209"/>
      <c r="F128" s="104">
        <f t="shared" si="3"/>
        <v>0</v>
      </c>
    </row>
    <row r="129" spans="1:6" s="17" customFormat="1" ht="12.75">
      <c r="A129" s="114" t="s">
        <v>134</v>
      </c>
      <c r="B129" s="100" t="s">
        <v>255</v>
      </c>
      <c r="C129" s="107">
        <v>1</v>
      </c>
      <c r="D129" s="105" t="s">
        <v>246</v>
      </c>
      <c r="E129" s="209"/>
      <c r="F129" s="104">
        <f t="shared" si="3"/>
        <v>0</v>
      </c>
    </row>
    <row r="130" spans="1:6" s="17" customFormat="1" ht="34.5" customHeight="1">
      <c r="A130" s="114" t="s">
        <v>135</v>
      </c>
      <c r="B130" s="100" t="s">
        <v>242</v>
      </c>
      <c r="C130" s="107">
        <v>1</v>
      </c>
      <c r="D130" s="105" t="s">
        <v>246</v>
      </c>
      <c r="E130" s="209"/>
      <c r="F130" s="104">
        <f t="shared" si="3"/>
        <v>0</v>
      </c>
    </row>
    <row r="131" spans="1:6" s="17" customFormat="1" ht="18.75" customHeight="1">
      <c r="A131" s="114" t="s">
        <v>136</v>
      </c>
      <c r="B131" s="100" t="s">
        <v>214</v>
      </c>
      <c r="C131" s="107">
        <v>1</v>
      </c>
      <c r="D131" s="105" t="s">
        <v>246</v>
      </c>
      <c r="E131" s="209"/>
      <c r="F131" s="104">
        <f t="shared" si="3"/>
        <v>0</v>
      </c>
    </row>
    <row r="132" spans="1:6" s="17" customFormat="1" ht="18.75" customHeight="1">
      <c r="A132" s="114" t="s">
        <v>137</v>
      </c>
      <c r="B132" s="124" t="s">
        <v>27</v>
      </c>
      <c r="C132" s="107">
        <v>2</v>
      </c>
      <c r="D132" s="105" t="s">
        <v>246</v>
      </c>
      <c r="E132" s="209"/>
      <c r="F132" s="104">
        <f t="shared" si="3"/>
        <v>0</v>
      </c>
    </row>
    <row r="133" spans="1:6" s="17" customFormat="1" ht="18.75" customHeight="1">
      <c r="A133" s="114" t="s">
        <v>138</v>
      </c>
      <c r="B133" s="124" t="s">
        <v>28</v>
      </c>
      <c r="C133" s="107">
        <v>2</v>
      </c>
      <c r="D133" s="105" t="s">
        <v>246</v>
      </c>
      <c r="E133" s="209"/>
      <c r="F133" s="104">
        <f t="shared" si="3"/>
        <v>0</v>
      </c>
    </row>
    <row r="134" spans="1:6" s="17" customFormat="1" ht="18.75" customHeight="1">
      <c r="A134" s="114" t="s">
        <v>139</v>
      </c>
      <c r="B134" s="100" t="s">
        <v>243</v>
      </c>
      <c r="C134" s="107">
        <v>1</v>
      </c>
      <c r="D134" s="105" t="s">
        <v>246</v>
      </c>
      <c r="E134" s="209"/>
      <c r="F134" s="104">
        <f t="shared" si="3"/>
        <v>0</v>
      </c>
    </row>
    <row r="135" spans="1:6" s="17" customFormat="1" ht="16.5" customHeight="1">
      <c r="A135" s="114" t="s">
        <v>140</v>
      </c>
      <c r="B135" s="100" t="s">
        <v>244</v>
      </c>
      <c r="C135" s="107">
        <v>1</v>
      </c>
      <c r="D135" s="105" t="s">
        <v>246</v>
      </c>
      <c r="E135" s="209"/>
      <c r="F135" s="104">
        <f t="shared" si="3"/>
        <v>0</v>
      </c>
    </row>
    <row r="136" spans="1:6" s="17" customFormat="1" ht="18.75" customHeight="1">
      <c r="A136" s="114" t="s">
        <v>141</v>
      </c>
      <c r="B136" s="100" t="s">
        <v>215</v>
      </c>
      <c r="C136" s="107">
        <v>2</v>
      </c>
      <c r="D136" s="105" t="s">
        <v>246</v>
      </c>
      <c r="E136" s="209"/>
      <c r="F136" s="104">
        <f t="shared" si="3"/>
        <v>0</v>
      </c>
    </row>
    <row r="137" spans="1:6" s="17" customFormat="1" ht="18.75" customHeight="1">
      <c r="A137" s="114" t="s">
        <v>142</v>
      </c>
      <c r="B137" s="100" t="s">
        <v>249</v>
      </c>
      <c r="C137" s="107">
        <v>2</v>
      </c>
      <c r="D137" s="105" t="s">
        <v>246</v>
      </c>
      <c r="E137" s="209"/>
      <c r="F137" s="104">
        <f t="shared" si="3"/>
        <v>0</v>
      </c>
    </row>
    <row r="138" spans="1:6" s="17" customFormat="1" ht="12.75">
      <c r="A138" s="114" t="s">
        <v>143</v>
      </c>
      <c r="B138" s="100" t="s">
        <v>250</v>
      </c>
      <c r="C138" s="107">
        <v>2</v>
      </c>
      <c r="D138" s="105" t="s">
        <v>246</v>
      </c>
      <c r="E138" s="209"/>
      <c r="F138" s="104">
        <f t="shared" si="3"/>
        <v>0</v>
      </c>
    </row>
    <row r="139" spans="1:6" s="17" customFormat="1" ht="12.75">
      <c r="A139" s="114" t="s">
        <v>144</v>
      </c>
      <c r="B139" s="100" t="s">
        <v>251</v>
      </c>
      <c r="C139" s="107">
        <v>2</v>
      </c>
      <c r="D139" s="105" t="s">
        <v>246</v>
      </c>
      <c r="E139" s="209"/>
      <c r="F139" s="104">
        <f t="shared" si="3"/>
        <v>0</v>
      </c>
    </row>
    <row r="140" spans="1:6" s="17" customFormat="1" ht="25.5">
      <c r="A140" s="114" t="s">
        <v>145</v>
      </c>
      <c r="B140" s="100" t="s">
        <v>197</v>
      </c>
      <c r="C140" s="107">
        <v>3</v>
      </c>
      <c r="D140" s="105" t="s">
        <v>246</v>
      </c>
      <c r="E140" s="209"/>
      <c r="F140" s="104">
        <f t="shared" si="3"/>
        <v>0</v>
      </c>
    </row>
    <row r="141" spans="1:6" s="17" customFormat="1" ht="25.5">
      <c r="A141" s="114" t="s">
        <v>146</v>
      </c>
      <c r="B141" s="100" t="s">
        <v>229</v>
      </c>
      <c r="C141" s="107">
        <v>8</v>
      </c>
      <c r="D141" s="105" t="s">
        <v>218</v>
      </c>
      <c r="E141" s="209"/>
      <c r="F141" s="104">
        <f t="shared" si="3"/>
        <v>0</v>
      </c>
    </row>
    <row r="142" spans="1:6" s="17" customFormat="1" ht="29.25" customHeight="1">
      <c r="A142" s="114" t="s">
        <v>147</v>
      </c>
      <c r="B142" s="100" t="s">
        <v>184</v>
      </c>
      <c r="C142" s="107">
        <v>4</v>
      </c>
      <c r="D142" s="105" t="s">
        <v>218</v>
      </c>
      <c r="E142" s="209"/>
      <c r="F142" s="104">
        <f t="shared" si="3"/>
        <v>0</v>
      </c>
    </row>
    <row r="143" spans="1:6" s="17" customFormat="1" ht="12.75">
      <c r="A143" s="114" t="s">
        <v>148</v>
      </c>
      <c r="B143" s="100" t="s">
        <v>194</v>
      </c>
      <c r="C143" s="107">
        <v>1</v>
      </c>
      <c r="D143" s="105" t="s">
        <v>246</v>
      </c>
      <c r="E143" s="209"/>
      <c r="F143" s="104">
        <f t="shared" si="3"/>
        <v>0</v>
      </c>
    </row>
    <row r="144" spans="1:6" s="18" customFormat="1" ht="36.75" customHeight="1">
      <c r="A144" s="114" t="s">
        <v>321</v>
      </c>
      <c r="B144" s="100" t="s">
        <v>233</v>
      </c>
      <c r="C144" s="107">
        <v>1</v>
      </c>
      <c r="D144" s="105" t="s">
        <v>246</v>
      </c>
      <c r="E144" s="209"/>
      <c r="F144" s="104">
        <f t="shared" si="3"/>
        <v>0</v>
      </c>
    </row>
    <row r="145" spans="1:6" s="17" customFormat="1" ht="12.75">
      <c r="A145" s="114" t="s">
        <v>322</v>
      </c>
      <c r="B145" s="100" t="s">
        <v>277</v>
      </c>
      <c r="C145" s="107">
        <v>1</v>
      </c>
      <c r="D145" s="105" t="s">
        <v>246</v>
      </c>
      <c r="E145" s="209"/>
      <c r="F145" s="104">
        <f t="shared" si="3"/>
        <v>0</v>
      </c>
    </row>
    <row r="146" spans="1:6" s="17" customFormat="1" ht="25.5">
      <c r="A146" s="114" t="s">
        <v>323</v>
      </c>
      <c r="B146" s="100" t="s">
        <v>278</v>
      </c>
      <c r="C146" s="107">
        <v>2</v>
      </c>
      <c r="D146" s="105" t="s">
        <v>196</v>
      </c>
      <c r="E146" s="209"/>
      <c r="F146" s="104">
        <f t="shared" si="3"/>
        <v>0</v>
      </c>
    </row>
    <row r="147" spans="1:6" s="17" customFormat="1" ht="25.5">
      <c r="A147" s="114" t="s">
        <v>324</v>
      </c>
      <c r="B147" s="100" t="s">
        <v>279</v>
      </c>
      <c r="C147" s="107">
        <v>2</v>
      </c>
      <c r="D147" s="105" t="s">
        <v>196</v>
      </c>
      <c r="E147" s="209"/>
      <c r="F147" s="104">
        <f t="shared" si="3"/>
        <v>0</v>
      </c>
    </row>
    <row r="148" spans="1:6" s="17" customFormat="1" ht="25.5">
      <c r="A148" s="114" t="s">
        <v>325</v>
      </c>
      <c r="B148" s="100" t="s">
        <v>280</v>
      </c>
      <c r="C148" s="107">
        <v>2</v>
      </c>
      <c r="D148" s="105" t="s">
        <v>196</v>
      </c>
      <c r="E148" s="209"/>
      <c r="F148" s="104">
        <f t="shared" si="3"/>
        <v>0</v>
      </c>
    </row>
    <row r="149" spans="1:6" s="17" customFormat="1" ht="35.25" customHeight="1">
      <c r="A149" s="114" t="s">
        <v>326</v>
      </c>
      <c r="B149" s="100" t="s">
        <v>281</v>
      </c>
      <c r="C149" s="107">
        <v>2</v>
      </c>
      <c r="D149" s="105" t="s">
        <v>196</v>
      </c>
      <c r="E149" s="209"/>
      <c r="F149" s="104">
        <f t="shared" si="3"/>
        <v>0</v>
      </c>
    </row>
    <row r="150" spans="1:6" s="17" customFormat="1" ht="36.75" customHeight="1">
      <c r="A150" s="114" t="s">
        <v>327</v>
      </c>
      <c r="B150" s="100" t="s">
        <v>282</v>
      </c>
      <c r="C150" s="107">
        <v>2</v>
      </c>
      <c r="D150" s="105" t="s">
        <v>196</v>
      </c>
      <c r="E150" s="209"/>
      <c r="F150" s="104">
        <f t="shared" si="3"/>
        <v>0</v>
      </c>
    </row>
    <row r="151" spans="1:7" s="13" customFormat="1" ht="18.75" customHeight="1">
      <c r="A151" s="114" t="s">
        <v>328</v>
      </c>
      <c r="B151" s="100" t="s">
        <v>188</v>
      </c>
      <c r="C151" s="107">
        <v>2</v>
      </c>
      <c r="D151" s="105" t="s">
        <v>196</v>
      </c>
      <c r="E151" s="209"/>
      <c r="F151" s="104">
        <f t="shared" si="3"/>
        <v>0</v>
      </c>
      <c r="G151" s="12"/>
    </row>
    <row r="152" spans="1:7" s="13" customFormat="1" ht="12.75">
      <c r="A152" s="114" t="s">
        <v>329</v>
      </c>
      <c r="B152" s="100" t="s">
        <v>200</v>
      </c>
      <c r="C152" s="107">
        <v>2</v>
      </c>
      <c r="D152" s="105" t="s">
        <v>246</v>
      </c>
      <c r="E152" s="209"/>
      <c r="F152" s="104">
        <f t="shared" si="3"/>
        <v>0</v>
      </c>
      <c r="G152" s="12"/>
    </row>
    <row r="153" spans="1:7" s="13" customFormat="1" ht="33.75" customHeight="1">
      <c r="A153" s="114" t="s">
        <v>330</v>
      </c>
      <c r="B153" s="100" t="s">
        <v>189</v>
      </c>
      <c r="C153" s="107">
        <v>1</v>
      </c>
      <c r="D153" s="105" t="s">
        <v>246</v>
      </c>
      <c r="E153" s="209"/>
      <c r="F153" s="104">
        <f t="shared" si="3"/>
        <v>0</v>
      </c>
      <c r="G153" s="12"/>
    </row>
    <row r="154" spans="1:7" s="20" customFormat="1" ht="12.75">
      <c r="A154" s="114" t="s">
        <v>331</v>
      </c>
      <c r="B154" s="100" t="s">
        <v>158</v>
      </c>
      <c r="C154" s="107">
        <v>1</v>
      </c>
      <c r="D154" s="105" t="s">
        <v>246</v>
      </c>
      <c r="E154" s="209"/>
      <c r="F154" s="104">
        <f t="shared" si="3"/>
        <v>0</v>
      </c>
      <c r="G154" s="21"/>
    </row>
    <row r="155" spans="1:6" s="17" customFormat="1" ht="15.75" customHeight="1">
      <c r="A155" s="114" t="s">
        <v>332</v>
      </c>
      <c r="B155" s="100" t="s">
        <v>159</v>
      </c>
      <c r="C155" s="107">
        <v>2</v>
      </c>
      <c r="D155" s="105" t="s">
        <v>246</v>
      </c>
      <c r="E155" s="209"/>
      <c r="F155" s="104">
        <f t="shared" si="3"/>
        <v>0</v>
      </c>
    </row>
    <row r="156" spans="1:6" s="17" customFormat="1" ht="25.5">
      <c r="A156" s="114" t="s">
        <v>349</v>
      </c>
      <c r="B156" s="100" t="s">
        <v>356</v>
      </c>
      <c r="C156" s="107">
        <v>5</v>
      </c>
      <c r="D156" s="105" t="s">
        <v>248</v>
      </c>
      <c r="E156" s="209"/>
      <c r="F156" s="104">
        <f t="shared" si="3"/>
        <v>0</v>
      </c>
    </row>
    <row r="157" spans="1:6" s="17" customFormat="1" ht="25.5">
      <c r="A157" s="114" t="s">
        <v>333</v>
      </c>
      <c r="B157" s="100" t="s">
        <v>358</v>
      </c>
      <c r="C157" s="107">
        <v>2</v>
      </c>
      <c r="D157" s="105" t="s">
        <v>248</v>
      </c>
      <c r="E157" s="209"/>
      <c r="F157" s="104">
        <f t="shared" si="3"/>
        <v>0</v>
      </c>
    </row>
    <row r="158" spans="1:6" s="17" customFormat="1" ht="30.75" customHeight="1">
      <c r="A158" s="114" t="s">
        <v>334</v>
      </c>
      <c r="B158" s="100" t="s">
        <v>190</v>
      </c>
      <c r="C158" s="107">
        <v>6</v>
      </c>
      <c r="D158" s="105" t="s">
        <v>248</v>
      </c>
      <c r="E158" s="209"/>
      <c r="F158" s="104">
        <f t="shared" si="3"/>
        <v>0</v>
      </c>
    </row>
    <row r="159" spans="1:6" s="17" customFormat="1" ht="25.5">
      <c r="A159" s="114" t="s">
        <v>335</v>
      </c>
      <c r="B159" s="100" t="s">
        <v>191</v>
      </c>
      <c r="C159" s="107">
        <v>7</v>
      </c>
      <c r="D159" s="105" t="s">
        <v>247</v>
      </c>
      <c r="E159" s="209"/>
      <c r="F159" s="104">
        <f t="shared" si="3"/>
        <v>0</v>
      </c>
    </row>
    <row r="160" spans="1:7" s="17" customFormat="1" ht="14.25">
      <c r="A160" s="114" t="s">
        <v>336</v>
      </c>
      <c r="B160" s="100" t="s">
        <v>192</v>
      </c>
      <c r="C160" s="107">
        <v>7</v>
      </c>
      <c r="D160" s="105" t="s">
        <v>247</v>
      </c>
      <c r="E160" s="209"/>
      <c r="F160" s="104">
        <f t="shared" si="3"/>
        <v>0</v>
      </c>
      <c r="G160" s="26"/>
    </row>
    <row r="161" spans="1:6" s="17" customFormat="1" ht="25.5">
      <c r="A161" s="114" t="s">
        <v>337</v>
      </c>
      <c r="B161" s="100" t="s">
        <v>29</v>
      </c>
      <c r="C161" s="107">
        <v>5</v>
      </c>
      <c r="D161" s="105" t="s">
        <v>247</v>
      </c>
      <c r="E161" s="209"/>
      <c r="F161" s="104">
        <f t="shared" si="3"/>
        <v>0</v>
      </c>
    </row>
    <row r="162" spans="1:6" s="17" customFormat="1" ht="25.5">
      <c r="A162" s="114" t="s">
        <v>338</v>
      </c>
      <c r="B162" s="100" t="s">
        <v>359</v>
      </c>
      <c r="C162" s="107">
        <v>20</v>
      </c>
      <c r="D162" s="105" t="s">
        <v>196</v>
      </c>
      <c r="E162" s="209"/>
      <c r="F162" s="104">
        <f t="shared" si="3"/>
        <v>0</v>
      </c>
    </row>
    <row r="163" spans="1:6" s="17" customFormat="1" ht="34.5" customHeight="1">
      <c r="A163" s="114" t="s">
        <v>339</v>
      </c>
      <c r="B163" s="100" t="s">
        <v>24</v>
      </c>
      <c r="C163" s="107">
        <v>2</v>
      </c>
      <c r="D163" s="105" t="s">
        <v>246</v>
      </c>
      <c r="E163" s="209"/>
      <c r="F163" s="104">
        <f t="shared" si="3"/>
        <v>0</v>
      </c>
    </row>
    <row r="164" spans="1:6" s="17" customFormat="1" ht="30.75" customHeight="1">
      <c r="A164" s="114" t="s">
        <v>340</v>
      </c>
      <c r="B164" s="100" t="s">
        <v>25</v>
      </c>
      <c r="C164" s="107">
        <v>1</v>
      </c>
      <c r="D164" s="105" t="s">
        <v>246</v>
      </c>
      <c r="E164" s="209"/>
      <c r="F164" s="104">
        <f t="shared" si="3"/>
        <v>0</v>
      </c>
    </row>
    <row r="165" spans="1:6" ht="15" customHeight="1">
      <c r="A165" s="114" t="s">
        <v>357</v>
      </c>
      <c r="B165" s="100" t="s">
        <v>26</v>
      </c>
      <c r="C165" s="107">
        <v>1</v>
      </c>
      <c r="D165" s="105" t="s">
        <v>246</v>
      </c>
      <c r="E165" s="209"/>
      <c r="F165" s="104">
        <f t="shared" si="3"/>
        <v>0</v>
      </c>
    </row>
    <row r="166" spans="1:6" ht="12.75">
      <c r="A166" s="162" t="s">
        <v>260</v>
      </c>
      <c r="B166" s="180" t="s">
        <v>23</v>
      </c>
      <c r="C166" s="180"/>
      <c r="F166" s="73">
        <f>SUM(F106:F165)</f>
        <v>0</v>
      </c>
    </row>
    <row r="168" ht="15" customHeight="1"/>
    <row r="169" ht="27.75" customHeight="1"/>
    <row r="170" spans="1:2" ht="17.25" customHeight="1">
      <c r="A170" s="78" t="s">
        <v>259</v>
      </c>
      <c r="B170" s="47" t="s">
        <v>176</v>
      </c>
    </row>
    <row r="171" ht="12.75">
      <c r="G171" s="15"/>
    </row>
    <row r="172" spans="1:7" ht="25.5">
      <c r="A172" s="7" t="s">
        <v>222</v>
      </c>
      <c r="B172" s="7" t="s">
        <v>245</v>
      </c>
      <c r="C172" s="7" t="s">
        <v>230</v>
      </c>
      <c r="D172" s="45" t="s">
        <v>12</v>
      </c>
      <c r="E172" s="208" t="s">
        <v>10</v>
      </c>
      <c r="F172" s="190" t="s">
        <v>11</v>
      </c>
      <c r="G172" s="15"/>
    </row>
    <row r="173" spans="1:7" ht="18.75" customHeight="1">
      <c r="A173" s="114" t="s">
        <v>58</v>
      </c>
      <c r="B173" s="100" t="s">
        <v>362</v>
      </c>
      <c r="C173" s="101">
        <v>120</v>
      </c>
      <c r="D173" s="115" t="s">
        <v>276</v>
      </c>
      <c r="E173" s="209"/>
      <c r="F173" s="102">
        <f aca="true" t="shared" si="4" ref="F173:F190">C173*E173</f>
        <v>0</v>
      </c>
      <c r="G173" s="15"/>
    </row>
    <row r="174" spans="1:7" ht="25.5">
      <c r="A174" s="114" t="s">
        <v>59</v>
      </c>
      <c r="B174" s="100" t="s">
        <v>341</v>
      </c>
      <c r="C174" s="101">
        <v>180</v>
      </c>
      <c r="D174" s="115" t="s">
        <v>276</v>
      </c>
      <c r="E174" s="209"/>
      <c r="F174" s="102">
        <f t="shared" si="4"/>
        <v>0</v>
      </c>
      <c r="G174" s="15"/>
    </row>
    <row r="175" spans="1:7" ht="14.25">
      <c r="A175" s="114" t="s">
        <v>60</v>
      </c>
      <c r="B175" s="100" t="s">
        <v>343</v>
      </c>
      <c r="C175" s="101">
        <v>180</v>
      </c>
      <c r="D175" s="115" t="s">
        <v>276</v>
      </c>
      <c r="E175" s="209"/>
      <c r="F175" s="102">
        <f t="shared" si="4"/>
        <v>0</v>
      </c>
      <c r="G175" s="16"/>
    </row>
    <row r="176" spans="1:7" ht="38.25">
      <c r="A176" s="114" t="s">
        <v>61</v>
      </c>
      <c r="B176" s="100" t="s">
        <v>342</v>
      </c>
      <c r="C176" s="101">
        <v>180</v>
      </c>
      <c r="D176" s="115" t="s">
        <v>276</v>
      </c>
      <c r="E176" s="209"/>
      <c r="F176" s="102">
        <f t="shared" si="4"/>
        <v>0</v>
      </c>
      <c r="G176" s="15"/>
    </row>
    <row r="177" spans="1:7" ht="38.25">
      <c r="A177" s="114" t="s">
        <v>62</v>
      </c>
      <c r="B177" s="100" t="s">
        <v>344</v>
      </c>
      <c r="C177" s="101">
        <v>120</v>
      </c>
      <c r="D177" s="115" t="s">
        <v>276</v>
      </c>
      <c r="E177" s="209"/>
      <c r="F177" s="102">
        <f t="shared" si="4"/>
        <v>0</v>
      </c>
      <c r="G177" s="15"/>
    </row>
    <row r="178" spans="1:7" ht="25.5">
      <c r="A178" s="114" t="s">
        <v>63</v>
      </c>
      <c r="B178" s="103" t="s">
        <v>212</v>
      </c>
      <c r="C178" s="101">
        <v>30</v>
      </c>
      <c r="D178" s="115" t="s">
        <v>276</v>
      </c>
      <c r="E178" s="209"/>
      <c r="F178" s="102">
        <f t="shared" si="4"/>
        <v>0</v>
      </c>
      <c r="G178" s="15"/>
    </row>
    <row r="179" spans="1:7" ht="25.5">
      <c r="A179" s="114" t="s">
        <v>64</v>
      </c>
      <c r="B179" s="103" t="s">
        <v>231</v>
      </c>
      <c r="C179" s="101">
        <v>150</v>
      </c>
      <c r="D179" s="115" t="s">
        <v>276</v>
      </c>
      <c r="E179" s="209"/>
      <c r="F179" s="102">
        <f t="shared" si="4"/>
        <v>0</v>
      </c>
      <c r="G179" s="16"/>
    </row>
    <row r="180" spans="1:7" ht="25.5" customHeight="1">
      <c r="A180" s="114" t="s">
        <v>65</v>
      </c>
      <c r="B180" s="132" t="s">
        <v>268</v>
      </c>
      <c r="C180" s="125">
        <v>30</v>
      </c>
      <c r="D180" s="133" t="s">
        <v>276</v>
      </c>
      <c r="E180" s="216"/>
      <c r="F180" s="126">
        <f t="shared" si="4"/>
        <v>0</v>
      </c>
      <c r="G180" s="16"/>
    </row>
    <row r="181" spans="1:7" ht="17.25" customHeight="1">
      <c r="A181" s="114" t="s">
        <v>66</v>
      </c>
      <c r="B181" s="132" t="s">
        <v>216</v>
      </c>
      <c r="C181" s="125">
        <v>10</v>
      </c>
      <c r="D181" s="133" t="s">
        <v>218</v>
      </c>
      <c r="E181" s="216"/>
      <c r="F181" s="126">
        <f t="shared" si="4"/>
        <v>0</v>
      </c>
      <c r="G181" s="16"/>
    </row>
    <row r="182" spans="1:6" ht="15" customHeight="1">
      <c r="A182" s="114" t="s">
        <v>67</v>
      </c>
      <c r="B182" s="129" t="s">
        <v>30</v>
      </c>
      <c r="C182" s="125">
        <v>25</v>
      </c>
      <c r="D182" s="130" t="s">
        <v>247</v>
      </c>
      <c r="E182" s="216"/>
      <c r="F182" s="126">
        <f t="shared" si="4"/>
        <v>0</v>
      </c>
    </row>
    <row r="183" spans="1:7" ht="25.5">
      <c r="A183" s="114" t="s">
        <v>405</v>
      </c>
      <c r="B183" s="100" t="s">
        <v>406</v>
      </c>
      <c r="C183" s="107"/>
      <c r="D183" s="105"/>
      <c r="E183" s="209"/>
      <c r="F183" s="104">
        <f t="shared" si="4"/>
        <v>0</v>
      </c>
      <c r="G183" s="15"/>
    </row>
    <row r="184" spans="1:7" ht="14.25">
      <c r="A184" s="114"/>
      <c r="B184" s="100" t="s">
        <v>407</v>
      </c>
      <c r="C184" s="107">
        <v>3</v>
      </c>
      <c r="D184" s="105" t="s">
        <v>276</v>
      </c>
      <c r="E184" s="209"/>
      <c r="F184" s="104">
        <f t="shared" si="4"/>
        <v>0</v>
      </c>
      <c r="G184" s="15"/>
    </row>
    <row r="185" spans="1:7" ht="14.25">
      <c r="A185" s="114"/>
      <c r="B185" s="100" t="s">
        <v>408</v>
      </c>
      <c r="C185" s="107">
        <v>9</v>
      </c>
      <c r="D185" s="105" t="s">
        <v>276</v>
      </c>
      <c r="E185" s="209"/>
      <c r="F185" s="104">
        <f t="shared" si="4"/>
        <v>0</v>
      </c>
      <c r="G185" s="16"/>
    </row>
    <row r="186" spans="1:7" ht="25.5">
      <c r="A186" s="114" t="s">
        <v>409</v>
      </c>
      <c r="B186" s="100" t="s">
        <v>424</v>
      </c>
      <c r="C186" s="107">
        <v>20</v>
      </c>
      <c r="D186" s="105" t="s">
        <v>276</v>
      </c>
      <c r="E186" s="209"/>
      <c r="F186" s="104">
        <f t="shared" si="4"/>
        <v>0</v>
      </c>
      <c r="G186" s="16"/>
    </row>
    <row r="187" spans="1:7" ht="14.25">
      <c r="A187" s="114" t="s">
        <v>411</v>
      </c>
      <c r="B187" s="100" t="s">
        <v>426</v>
      </c>
      <c r="C187" s="107">
        <v>20</v>
      </c>
      <c r="D187" s="105" t="s">
        <v>276</v>
      </c>
      <c r="E187" s="209"/>
      <c r="F187" s="104"/>
      <c r="G187" s="16"/>
    </row>
    <row r="188" spans="1:7" ht="25.5" customHeight="1">
      <c r="A188" s="114" t="s">
        <v>413</v>
      </c>
      <c r="B188" s="129" t="s">
        <v>410</v>
      </c>
      <c r="C188" s="128">
        <v>15</v>
      </c>
      <c r="D188" s="130" t="s">
        <v>276</v>
      </c>
      <c r="E188" s="216"/>
      <c r="F188" s="131">
        <f t="shared" si="4"/>
        <v>0</v>
      </c>
      <c r="G188" s="16"/>
    </row>
    <row r="189" spans="1:7" ht="17.25" customHeight="1">
      <c r="A189" s="114" t="s">
        <v>423</v>
      </c>
      <c r="B189" s="129" t="s">
        <v>412</v>
      </c>
      <c r="C189" s="128">
        <v>6</v>
      </c>
      <c r="D189" s="130" t="s">
        <v>276</v>
      </c>
      <c r="E189" s="216"/>
      <c r="F189" s="131">
        <f t="shared" si="4"/>
        <v>0</v>
      </c>
      <c r="G189" s="16"/>
    </row>
    <row r="190" spans="1:6" ht="32.25" customHeight="1">
      <c r="A190" s="114" t="s">
        <v>425</v>
      </c>
      <c r="B190" s="129" t="s">
        <v>414</v>
      </c>
      <c r="C190" s="128">
        <v>10</v>
      </c>
      <c r="D190" s="130" t="s">
        <v>276</v>
      </c>
      <c r="E190" s="216"/>
      <c r="F190" s="131">
        <f t="shared" si="4"/>
        <v>0</v>
      </c>
    </row>
    <row r="191" spans="1:6" ht="12.75">
      <c r="A191" s="162" t="s">
        <v>259</v>
      </c>
      <c r="B191" s="47" t="s">
        <v>14</v>
      </c>
      <c r="F191" s="73">
        <f>SUM(F173:F190)</f>
        <v>0</v>
      </c>
    </row>
    <row r="193" spans="1:6" s="4" customFormat="1" ht="15" customHeight="1">
      <c r="A193" s="2"/>
      <c r="B193" s="39"/>
      <c r="C193" s="2"/>
      <c r="D193" s="2"/>
      <c r="E193" s="200"/>
      <c r="F193" s="56"/>
    </row>
    <row r="195" spans="1:7" ht="25.5" customHeight="1">
      <c r="A195" s="84" t="s">
        <v>174</v>
      </c>
      <c r="B195" s="85" t="s">
        <v>180</v>
      </c>
      <c r="C195" s="86"/>
      <c r="D195" s="86"/>
      <c r="E195" s="206"/>
      <c r="F195" s="188"/>
      <c r="G195" s="17"/>
    </row>
    <row r="196" spans="2:7" ht="12.75">
      <c r="B196" s="49"/>
      <c r="C196" s="5"/>
      <c r="D196" s="5"/>
      <c r="E196" s="217"/>
      <c r="F196" s="5"/>
      <c r="G196" s="15"/>
    </row>
    <row r="197" spans="1:7" ht="30.75" customHeight="1">
      <c r="A197" s="7" t="s">
        <v>222</v>
      </c>
      <c r="B197" s="7" t="s">
        <v>245</v>
      </c>
      <c r="C197" s="7" t="s">
        <v>230</v>
      </c>
      <c r="D197" s="45" t="s">
        <v>12</v>
      </c>
      <c r="E197" s="208" t="s">
        <v>10</v>
      </c>
      <c r="F197" s="190" t="s">
        <v>11</v>
      </c>
      <c r="G197" s="15"/>
    </row>
    <row r="198" spans="1:7" ht="27" customHeight="1">
      <c r="A198" s="34" t="s">
        <v>68</v>
      </c>
      <c r="B198" s="109" t="s">
        <v>421</v>
      </c>
      <c r="C198" s="101">
        <v>1</v>
      </c>
      <c r="D198" s="115" t="s">
        <v>246</v>
      </c>
      <c r="E198" s="209"/>
      <c r="F198" s="102">
        <f>C198*E198</f>
        <v>0</v>
      </c>
      <c r="G198" s="15"/>
    </row>
    <row r="199" spans="1:7" ht="32.25" customHeight="1">
      <c r="A199" s="34" t="s">
        <v>69</v>
      </c>
      <c r="B199" s="109" t="s">
        <v>118</v>
      </c>
      <c r="C199" s="101">
        <v>2</v>
      </c>
      <c r="D199" s="115" t="s">
        <v>246</v>
      </c>
      <c r="E199" s="209"/>
      <c r="F199" s="102">
        <f>C199*E199</f>
        <v>0</v>
      </c>
      <c r="G199" s="15"/>
    </row>
    <row r="200" spans="1:7" ht="39" customHeight="1">
      <c r="A200" s="34" t="s">
        <v>70</v>
      </c>
      <c r="B200" s="109" t="s">
        <v>119</v>
      </c>
      <c r="C200" s="101">
        <v>2</v>
      </c>
      <c r="D200" s="115" t="s">
        <v>246</v>
      </c>
      <c r="E200" s="209"/>
      <c r="F200" s="102">
        <f>C200*E200</f>
        <v>0</v>
      </c>
      <c r="G200" s="15"/>
    </row>
    <row r="201" spans="1:6" ht="15" customHeight="1">
      <c r="A201" s="34" t="s">
        <v>71</v>
      </c>
      <c r="B201" s="109" t="s">
        <v>419</v>
      </c>
      <c r="C201" s="101">
        <v>2</v>
      </c>
      <c r="D201" s="115" t="s">
        <v>196</v>
      </c>
      <c r="E201" s="209"/>
      <c r="F201" s="102">
        <f>C201*E201</f>
        <v>0</v>
      </c>
    </row>
    <row r="202" spans="1:7" ht="54" customHeight="1">
      <c r="A202" s="34" t="s">
        <v>380</v>
      </c>
      <c r="B202" s="109" t="s">
        <v>381</v>
      </c>
      <c r="C202" s="101">
        <v>1</v>
      </c>
      <c r="D202" s="115" t="s">
        <v>246</v>
      </c>
      <c r="E202" s="209"/>
      <c r="F202" s="102">
        <f>C202*E202</f>
        <v>0</v>
      </c>
      <c r="G202" s="15"/>
    </row>
    <row r="203" spans="1:6" ht="18.75" customHeight="1">
      <c r="A203" s="148"/>
      <c r="B203" s="153"/>
      <c r="C203" s="154"/>
      <c r="D203" s="155"/>
      <c r="E203" s="218"/>
      <c r="F203" s="156"/>
    </row>
    <row r="204" spans="1:6" ht="12.75">
      <c r="A204" s="161" t="s">
        <v>174</v>
      </c>
      <c r="B204" s="85" t="s">
        <v>16</v>
      </c>
      <c r="F204" s="73">
        <f>SUM(F198:F202)</f>
        <v>0</v>
      </c>
    </row>
    <row r="207" spans="1:6" s="4" customFormat="1" ht="15" customHeight="1">
      <c r="A207" s="2"/>
      <c r="B207" s="39"/>
      <c r="C207" s="2"/>
      <c r="D207" s="2"/>
      <c r="E207" s="200"/>
      <c r="F207" s="56"/>
    </row>
    <row r="208" ht="27" customHeight="1"/>
    <row r="209" spans="1:6" s="17" customFormat="1" ht="12.75" customHeight="1">
      <c r="A209" s="97" t="s">
        <v>175</v>
      </c>
      <c r="B209" s="95" t="s">
        <v>181</v>
      </c>
      <c r="C209" s="4"/>
      <c r="D209" s="4"/>
      <c r="E209" s="206"/>
      <c r="F209" s="188"/>
    </row>
    <row r="210" spans="1:6" s="17" customFormat="1" ht="25.5" customHeight="1">
      <c r="A210" s="2"/>
      <c r="B210" s="181" t="s">
        <v>213</v>
      </c>
      <c r="C210" s="181"/>
      <c r="D210" s="181"/>
      <c r="E210" s="219"/>
      <c r="F210" s="193"/>
    </row>
    <row r="211" spans="2:6" s="17" customFormat="1" ht="12.75">
      <c r="B211" s="44"/>
      <c r="C211" s="25"/>
      <c r="D211" s="23"/>
      <c r="E211" s="207"/>
      <c r="F211" s="189"/>
    </row>
    <row r="212" spans="1:6" s="17" customFormat="1" ht="25.5">
      <c r="A212" s="7" t="s">
        <v>222</v>
      </c>
      <c r="B212" s="7" t="s">
        <v>245</v>
      </c>
      <c r="C212" s="7" t="s">
        <v>230</v>
      </c>
      <c r="D212" s="45" t="s">
        <v>12</v>
      </c>
      <c r="E212" s="208" t="s">
        <v>10</v>
      </c>
      <c r="F212" s="190" t="s">
        <v>11</v>
      </c>
    </row>
    <row r="213" spans="1:6" s="17" customFormat="1" ht="27.75" customHeight="1">
      <c r="A213" s="34" t="s">
        <v>72</v>
      </c>
      <c r="B213" s="100" t="s">
        <v>364</v>
      </c>
      <c r="C213" s="107">
        <v>7</v>
      </c>
      <c r="D213" s="105" t="s">
        <v>247</v>
      </c>
      <c r="E213" s="209"/>
      <c r="F213" s="104">
        <f>C213*E213</f>
        <v>0</v>
      </c>
    </row>
    <row r="214" spans="1:6" s="17" customFormat="1" ht="33" customHeight="1">
      <c r="A214" s="34" t="s">
        <v>125</v>
      </c>
      <c r="B214" s="100" t="s">
        <v>363</v>
      </c>
      <c r="C214" s="107">
        <v>2</v>
      </c>
      <c r="D214" s="105" t="s">
        <v>284</v>
      </c>
      <c r="E214" s="209"/>
      <c r="F214" s="104">
        <f aca="true" t="shared" si="5" ref="F214:F220">C214*E214</f>
        <v>0</v>
      </c>
    </row>
    <row r="215" spans="1:6" s="17" customFormat="1" ht="27" customHeight="1">
      <c r="A215" s="34" t="s">
        <v>382</v>
      </c>
      <c r="B215" s="100" t="s">
        <v>365</v>
      </c>
      <c r="C215" s="128">
        <v>2</v>
      </c>
      <c r="D215" s="130" t="s">
        <v>218</v>
      </c>
      <c r="E215" s="216"/>
      <c r="F215" s="104">
        <f t="shared" si="5"/>
        <v>0</v>
      </c>
    </row>
    <row r="216" spans="1:6" s="17" customFormat="1" ht="23.25" customHeight="1">
      <c r="A216" s="34" t="s">
        <v>383</v>
      </c>
      <c r="B216" s="100" t="s">
        <v>366</v>
      </c>
      <c r="C216" s="128">
        <v>2</v>
      </c>
      <c r="D216" s="130" t="s">
        <v>247</v>
      </c>
      <c r="E216" s="216"/>
      <c r="F216" s="104">
        <f t="shared" si="5"/>
        <v>0</v>
      </c>
    </row>
    <row r="217" spans="1:6" s="17" customFormat="1" ht="27.75" customHeight="1">
      <c r="A217" s="34" t="s">
        <v>384</v>
      </c>
      <c r="B217" s="100" t="s">
        <v>2</v>
      </c>
      <c r="C217" s="134">
        <v>2</v>
      </c>
      <c r="D217" s="130" t="s">
        <v>247</v>
      </c>
      <c r="E217" s="216"/>
      <c r="F217" s="104">
        <f t="shared" si="5"/>
        <v>0</v>
      </c>
    </row>
    <row r="218" spans="1:6" s="17" customFormat="1" ht="14.25">
      <c r="A218" s="34" t="s">
        <v>385</v>
      </c>
      <c r="B218" s="100" t="s">
        <v>0</v>
      </c>
      <c r="C218" s="134">
        <v>1</v>
      </c>
      <c r="D218" s="130" t="s">
        <v>247</v>
      </c>
      <c r="E218" s="216"/>
      <c r="F218" s="116">
        <f t="shared" si="5"/>
        <v>0</v>
      </c>
    </row>
    <row r="219" spans="1:6" s="17" customFormat="1" ht="14.25">
      <c r="A219" s="34" t="s">
        <v>386</v>
      </c>
      <c r="B219" s="100" t="s">
        <v>1</v>
      </c>
      <c r="C219" s="134">
        <v>1</v>
      </c>
      <c r="D219" s="130" t="s">
        <v>247</v>
      </c>
      <c r="E219" s="216"/>
      <c r="F219" s="116">
        <f t="shared" si="5"/>
        <v>0</v>
      </c>
    </row>
    <row r="220" spans="1:6" ht="14.25">
      <c r="A220" s="34" t="s">
        <v>387</v>
      </c>
      <c r="B220" s="100" t="s">
        <v>3</v>
      </c>
      <c r="C220" s="107">
        <v>1</v>
      </c>
      <c r="D220" s="105" t="s">
        <v>247</v>
      </c>
      <c r="E220" s="216"/>
      <c r="F220" s="104">
        <f t="shared" si="5"/>
        <v>0</v>
      </c>
    </row>
    <row r="221" spans="1:6" ht="12.75" customHeight="1">
      <c r="A221" s="163" t="s">
        <v>175</v>
      </c>
      <c r="B221" s="95" t="s">
        <v>17</v>
      </c>
      <c r="F221" s="73">
        <f>SUM(F213:F220)</f>
        <v>0</v>
      </c>
    </row>
    <row r="222" spans="2:6" ht="12.75" customHeight="1">
      <c r="B222" s="145"/>
      <c r="F222" s="73"/>
    </row>
    <row r="223" ht="15" customHeight="1"/>
    <row r="224" spans="1:6" ht="3.75" customHeight="1" hidden="1">
      <c r="A224" s="38"/>
      <c r="B224" s="50"/>
      <c r="C224" s="37"/>
      <c r="D224" s="32"/>
      <c r="E224" s="220"/>
      <c r="F224" s="194"/>
    </row>
    <row r="225" spans="1:6" ht="14.25" customHeight="1">
      <c r="A225" s="90" t="s">
        <v>178</v>
      </c>
      <c r="B225" s="91" t="s">
        <v>39</v>
      </c>
      <c r="C225" s="98"/>
      <c r="D225" s="98"/>
      <c r="E225" s="221"/>
      <c r="F225" s="74"/>
    </row>
    <row r="226" spans="1:6" ht="12.75">
      <c r="A226" s="117"/>
      <c r="B226" s="118"/>
      <c r="C226" s="119"/>
      <c r="D226" s="119"/>
      <c r="E226" s="221"/>
      <c r="F226" s="74"/>
    </row>
    <row r="227" spans="1:6" ht="12.75">
      <c r="A227" s="117"/>
      <c r="B227" s="118"/>
      <c r="C227" s="119"/>
      <c r="D227" s="119"/>
      <c r="E227" s="221"/>
      <c r="F227" s="74"/>
    </row>
    <row r="228" spans="1:6" ht="25.5">
      <c r="A228" s="7" t="s">
        <v>222</v>
      </c>
      <c r="B228" s="7" t="s">
        <v>245</v>
      </c>
      <c r="C228" s="7" t="s">
        <v>230</v>
      </c>
      <c r="D228" s="45" t="s">
        <v>12</v>
      </c>
      <c r="E228" s="208" t="s">
        <v>10</v>
      </c>
      <c r="F228" s="190" t="s">
        <v>11</v>
      </c>
    </row>
    <row r="229" spans="1:6" ht="12.75">
      <c r="A229" s="34" t="s">
        <v>73</v>
      </c>
      <c r="B229" s="53" t="s">
        <v>367</v>
      </c>
      <c r="C229" s="28">
        <v>15</v>
      </c>
      <c r="D229" s="19" t="s">
        <v>246</v>
      </c>
      <c r="E229" s="222"/>
      <c r="F229" s="35">
        <f aca="true" t="shared" si="6" ref="F229:F234">C229*E229</f>
        <v>0</v>
      </c>
    </row>
    <row r="230" spans="1:6" ht="12.75">
      <c r="A230" s="34" t="s">
        <v>74</v>
      </c>
      <c r="B230" s="52" t="s">
        <v>368</v>
      </c>
      <c r="C230" s="28">
        <v>1</v>
      </c>
      <c r="D230" s="19" t="s">
        <v>246</v>
      </c>
      <c r="E230" s="222"/>
      <c r="F230" s="35">
        <f t="shared" si="6"/>
        <v>0</v>
      </c>
    </row>
    <row r="231" spans="1:6" ht="51" customHeight="1">
      <c r="A231" s="34" t="s">
        <v>75</v>
      </c>
      <c r="B231" s="53" t="s">
        <v>79</v>
      </c>
      <c r="C231" s="28">
        <v>8</v>
      </c>
      <c r="D231" s="19" t="s">
        <v>246</v>
      </c>
      <c r="E231" s="222"/>
      <c r="F231" s="35">
        <f t="shared" si="6"/>
        <v>0</v>
      </c>
    </row>
    <row r="232" spans="1:6" ht="38.25">
      <c r="A232" s="34" t="s">
        <v>76</v>
      </c>
      <c r="B232" s="53" t="s">
        <v>80</v>
      </c>
      <c r="C232" s="28">
        <v>3</v>
      </c>
      <c r="D232" s="19" t="s">
        <v>246</v>
      </c>
      <c r="E232" s="222"/>
      <c r="F232" s="35">
        <f t="shared" si="6"/>
        <v>0</v>
      </c>
    </row>
    <row r="233" spans="1:6" ht="15" customHeight="1">
      <c r="A233" s="34" t="s">
        <v>77</v>
      </c>
      <c r="B233" s="53" t="s">
        <v>370</v>
      </c>
      <c r="C233" s="28">
        <v>2</v>
      </c>
      <c r="D233" s="19" t="s">
        <v>369</v>
      </c>
      <c r="E233" s="222"/>
      <c r="F233" s="35">
        <f t="shared" si="6"/>
        <v>0</v>
      </c>
    </row>
    <row r="234" spans="1:6" ht="50.25" customHeight="1">
      <c r="A234" s="34" t="s">
        <v>78</v>
      </c>
      <c r="B234" s="53" t="s">
        <v>4</v>
      </c>
      <c r="C234" s="28">
        <v>1</v>
      </c>
      <c r="D234" s="19" t="s">
        <v>246</v>
      </c>
      <c r="E234" s="222"/>
      <c r="F234" s="35">
        <f t="shared" si="6"/>
        <v>0</v>
      </c>
    </row>
    <row r="235" spans="1:6" ht="15" customHeight="1">
      <c r="A235" s="163" t="s">
        <v>178</v>
      </c>
      <c r="B235" s="91" t="s">
        <v>40</v>
      </c>
      <c r="C235" s="92"/>
      <c r="D235" s="92"/>
      <c r="F235" s="74">
        <f>SUM(F229:F234)</f>
        <v>0</v>
      </c>
    </row>
    <row r="236" spans="2:6" ht="15" customHeight="1">
      <c r="B236" s="145"/>
      <c r="C236" s="146"/>
      <c r="D236" s="146"/>
      <c r="F236" s="74"/>
    </row>
    <row r="237" spans="2:6" ht="15" customHeight="1">
      <c r="B237" s="145"/>
      <c r="C237" s="146"/>
      <c r="D237" s="146"/>
      <c r="F237" s="74"/>
    </row>
    <row r="238" spans="1:6" ht="18" customHeight="1">
      <c r="A238" s="79" t="s">
        <v>179</v>
      </c>
      <c r="B238" s="48" t="s">
        <v>177</v>
      </c>
      <c r="C238" s="147"/>
      <c r="D238" s="147"/>
      <c r="F238" s="74"/>
    </row>
    <row r="239" spans="2:6" ht="15" customHeight="1">
      <c r="B239" s="145"/>
      <c r="C239" s="146"/>
      <c r="D239" s="146"/>
      <c r="F239" s="74"/>
    </row>
    <row r="240" spans="2:6" ht="30" customHeight="1">
      <c r="B240" s="176" t="s">
        <v>225</v>
      </c>
      <c r="C240" s="176"/>
      <c r="D240" s="176"/>
      <c r="F240" s="74"/>
    </row>
    <row r="241" spans="2:6" ht="14.25" customHeight="1">
      <c r="B241" s="182"/>
      <c r="C241" s="182"/>
      <c r="D241" s="182"/>
      <c r="F241" s="74"/>
    </row>
    <row r="242" spans="1:6" ht="26.25" customHeight="1">
      <c r="A242" s="7" t="s">
        <v>222</v>
      </c>
      <c r="B242" s="7" t="s">
        <v>245</v>
      </c>
      <c r="C242" s="7" t="s">
        <v>230</v>
      </c>
      <c r="D242" s="45" t="s">
        <v>12</v>
      </c>
      <c r="E242" s="208" t="s">
        <v>10</v>
      </c>
      <c r="F242" s="190" t="s">
        <v>11</v>
      </c>
    </row>
    <row r="243" spans="1:6" ht="33.75" customHeight="1">
      <c r="A243" s="34" t="s">
        <v>120</v>
      </c>
      <c r="B243" s="89" t="s">
        <v>283</v>
      </c>
      <c r="C243" s="28">
        <v>5</v>
      </c>
      <c r="D243" s="19" t="s">
        <v>276</v>
      </c>
      <c r="E243" s="222"/>
      <c r="F243" s="35">
        <f>C243*E243</f>
        <v>0</v>
      </c>
    </row>
    <row r="244" spans="1:6" ht="24.75" customHeight="1">
      <c r="A244" s="34" t="s">
        <v>121</v>
      </c>
      <c r="B244" s="89" t="s">
        <v>371</v>
      </c>
      <c r="C244" s="28">
        <v>5</v>
      </c>
      <c r="D244" s="19" t="s">
        <v>196</v>
      </c>
      <c r="E244" s="222"/>
      <c r="F244" s="35">
        <f>C244*E244</f>
        <v>0</v>
      </c>
    </row>
    <row r="245" spans="1:6" ht="99.75" customHeight="1">
      <c r="A245" s="19" t="s">
        <v>122</v>
      </c>
      <c r="B245" s="129" t="s">
        <v>372</v>
      </c>
      <c r="C245" s="130">
        <v>5</v>
      </c>
      <c r="D245" s="19" t="s">
        <v>276</v>
      </c>
      <c r="E245" s="222"/>
      <c r="F245" s="35">
        <f>C245*E245</f>
        <v>0</v>
      </c>
    </row>
    <row r="246" spans="1:6" ht="60.75" customHeight="1">
      <c r="A246" s="34" t="s">
        <v>123</v>
      </c>
      <c r="B246" s="89" t="s">
        <v>373</v>
      </c>
      <c r="C246" s="28">
        <v>1.6</v>
      </c>
      <c r="D246" s="19" t="s">
        <v>196</v>
      </c>
      <c r="E246" s="222"/>
      <c r="F246" s="35">
        <f>C246*E246</f>
        <v>0</v>
      </c>
    </row>
    <row r="247" spans="1:6" ht="70.5" customHeight="1">
      <c r="A247" s="34" t="s">
        <v>124</v>
      </c>
      <c r="B247" s="89" t="s">
        <v>374</v>
      </c>
      <c r="C247" s="28">
        <v>5</v>
      </c>
      <c r="D247" s="19" t="s">
        <v>276</v>
      </c>
      <c r="E247" s="222"/>
      <c r="F247" s="35">
        <f>C247*E247</f>
        <v>0</v>
      </c>
    </row>
    <row r="248" spans="1:6" ht="15" customHeight="1">
      <c r="A248" s="163" t="s">
        <v>179</v>
      </c>
      <c r="B248" s="48" t="s">
        <v>15</v>
      </c>
      <c r="C248" s="13"/>
      <c r="D248" s="13"/>
      <c r="F248" s="73">
        <f>SUM(F243:F247)</f>
        <v>0</v>
      </c>
    </row>
    <row r="249" spans="2:6" ht="12.75">
      <c r="B249" s="145"/>
      <c r="C249" s="13"/>
      <c r="D249" s="13"/>
      <c r="F249" s="73"/>
    </row>
    <row r="250" spans="2:6" ht="14.25" customHeight="1">
      <c r="B250" s="145"/>
      <c r="C250" s="146"/>
      <c r="D250" s="146"/>
      <c r="F250" s="74"/>
    </row>
    <row r="251" ht="19.5" customHeight="1"/>
    <row r="252" spans="1:4" ht="12.75">
      <c r="A252" s="82" t="s">
        <v>263</v>
      </c>
      <c r="B252" s="81" t="s">
        <v>211</v>
      </c>
      <c r="C252" s="99"/>
      <c r="D252" s="99"/>
    </row>
    <row r="253" spans="2:6" ht="12.75">
      <c r="B253" s="176" t="s">
        <v>126</v>
      </c>
      <c r="C253" s="177"/>
      <c r="D253" s="177"/>
      <c r="E253" s="217"/>
      <c r="F253" s="5"/>
    </row>
    <row r="254" spans="1:2" ht="19.5" customHeight="1">
      <c r="A254" s="17"/>
      <c r="B254" s="44"/>
    </row>
    <row r="255" spans="1:6" ht="25.5">
      <c r="A255" s="7" t="s">
        <v>222</v>
      </c>
      <c r="B255" s="7" t="s">
        <v>245</v>
      </c>
      <c r="C255" s="7" t="s">
        <v>230</v>
      </c>
      <c r="D255" s="45" t="s">
        <v>12</v>
      </c>
      <c r="E255" s="208" t="s">
        <v>10</v>
      </c>
      <c r="F255" s="190" t="s">
        <v>11</v>
      </c>
    </row>
    <row r="256" spans="1:6" ht="93" customHeight="1">
      <c r="A256" s="143" t="s">
        <v>81</v>
      </c>
      <c r="B256" s="83" t="s">
        <v>287</v>
      </c>
      <c r="C256" s="36"/>
      <c r="D256" s="36"/>
      <c r="E256" s="223"/>
      <c r="F256" s="80"/>
    </row>
    <row r="257" spans="1:6" ht="12.75">
      <c r="A257" s="34" t="s">
        <v>388</v>
      </c>
      <c r="B257" s="100" t="s">
        <v>164</v>
      </c>
      <c r="C257" s="105">
        <v>2</v>
      </c>
      <c r="D257" s="105" t="s">
        <v>201</v>
      </c>
      <c r="E257" s="209"/>
      <c r="F257" s="104">
        <f aca="true" t="shared" si="7" ref="F257:F275">C257*E257</f>
        <v>0</v>
      </c>
    </row>
    <row r="258" spans="1:6" ht="12.75">
      <c r="A258" s="34" t="s">
        <v>389</v>
      </c>
      <c r="B258" s="100" t="s">
        <v>165</v>
      </c>
      <c r="C258" s="105">
        <v>2</v>
      </c>
      <c r="D258" s="105" t="s">
        <v>201</v>
      </c>
      <c r="E258" s="209"/>
      <c r="F258" s="104">
        <f t="shared" si="7"/>
        <v>0</v>
      </c>
    </row>
    <row r="259" spans="1:6" ht="12.75">
      <c r="A259" s="34" t="s">
        <v>390</v>
      </c>
      <c r="B259" s="100" t="s">
        <v>166</v>
      </c>
      <c r="C259" s="105">
        <v>2</v>
      </c>
      <c r="D259" s="105" t="s">
        <v>201</v>
      </c>
      <c r="E259" s="209"/>
      <c r="F259" s="104">
        <f t="shared" si="7"/>
        <v>0</v>
      </c>
    </row>
    <row r="260" spans="1:6" ht="12.75">
      <c r="A260" s="34" t="s">
        <v>391</v>
      </c>
      <c r="B260" s="100" t="s">
        <v>167</v>
      </c>
      <c r="C260" s="105">
        <v>3</v>
      </c>
      <c r="D260" s="105" t="s">
        <v>201</v>
      </c>
      <c r="E260" s="209"/>
      <c r="F260" s="104">
        <f t="shared" si="7"/>
        <v>0</v>
      </c>
    </row>
    <row r="261" spans="1:6" ht="12.75">
      <c r="A261" s="34" t="s">
        <v>392</v>
      </c>
      <c r="B261" s="100" t="s">
        <v>168</v>
      </c>
      <c r="C261" s="105">
        <v>2</v>
      </c>
      <c r="D261" s="105" t="s">
        <v>201</v>
      </c>
      <c r="E261" s="209"/>
      <c r="F261" s="104">
        <f t="shared" si="7"/>
        <v>0</v>
      </c>
    </row>
    <row r="262" spans="1:6" ht="12.75">
      <c r="A262" s="34" t="s">
        <v>393</v>
      </c>
      <c r="B262" s="100" t="s">
        <v>169</v>
      </c>
      <c r="C262" s="105">
        <v>4</v>
      </c>
      <c r="D262" s="105" t="s">
        <v>201</v>
      </c>
      <c r="E262" s="209"/>
      <c r="F262" s="104">
        <f t="shared" si="7"/>
        <v>0</v>
      </c>
    </row>
    <row r="263" spans="1:6" ht="12.75">
      <c r="A263" s="34" t="s">
        <v>394</v>
      </c>
      <c r="B263" s="100" t="s">
        <v>170</v>
      </c>
      <c r="C263" s="105">
        <v>3</v>
      </c>
      <c r="D263" s="105" t="s">
        <v>201</v>
      </c>
      <c r="E263" s="209"/>
      <c r="F263" s="104">
        <f t="shared" si="7"/>
        <v>0</v>
      </c>
    </row>
    <row r="264" spans="1:6" ht="12.75">
      <c r="A264" s="34" t="s">
        <v>395</v>
      </c>
      <c r="B264" s="100" t="s">
        <v>36</v>
      </c>
      <c r="C264" s="105">
        <v>3</v>
      </c>
      <c r="D264" s="105" t="s">
        <v>201</v>
      </c>
      <c r="E264" s="209"/>
      <c r="F264" s="104">
        <f t="shared" si="7"/>
        <v>0</v>
      </c>
    </row>
    <row r="265" spans="1:6" ht="12.75">
      <c r="A265" s="34" t="s">
        <v>396</v>
      </c>
      <c r="B265" s="100" t="s">
        <v>171</v>
      </c>
      <c r="C265" s="105">
        <v>3</v>
      </c>
      <c r="D265" s="105" t="s">
        <v>201</v>
      </c>
      <c r="E265" s="209"/>
      <c r="F265" s="104">
        <f t="shared" si="7"/>
        <v>0</v>
      </c>
    </row>
    <row r="266" spans="1:6" ht="12.75">
      <c r="A266" s="34" t="s">
        <v>397</v>
      </c>
      <c r="B266" s="100" t="s">
        <v>307</v>
      </c>
      <c r="C266" s="105">
        <v>2</v>
      </c>
      <c r="D266" s="105" t="s">
        <v>201</v>
      </c>
      <c r="E266" s="209"/>
      <c r="F266" s="104">
        <f t="shared" si="7"/>
        <v>0</v>
      </c>
    </row>
    <row r="267" spans="1:6" ht="104.25" customHeight="1">
      <c r="A267" s="34" t="s">
        <v>82</v>
      </c>
      <c r="B267" s="100" t="s">
        <v>127</v>
      </c>
      <c r="C267" s="105">
        <v>8</v>
      </c>
      <c r="D267" s="105" t="s">
        <v>236</v>
      </c>
      <c r="E267" s="209"/>
      <c r="F267" s="104">
        <f t="shared" si="7"/>
        <v>0</v>
      </c>
    </row>
    <row r="268" spans="1:6" ht="83.25" customHeight="1">
      <c r="A268" s="34" t="s">
        <v>83</v>
      </c>
      <c r="B268" s="100" t="s">
        <v>163</v>
      </c>
      <c r="C268" s="107">
        <v>10</v>
      </c>
      <c r="D268" s="110" t="s">
        <v>196</v>
      </c>
      <c r="E268" s="209"/>
      <c r="F268" s="104">
        <f t="shared" si="7"/>
        <v>0</v>
      </c>
    </row>
    <row r="269" spans="1:6" ht="57" customHeight="1">
      <c r="A269" s="34" t="s">
        <v>84</v>
      </c>
      <c r="B269" s="100" t="s">
        <v>41</v>
      </c>
      <c r="C269" s="107">
        <v>20</v>
      </c>
      <c r="D269" s="110" t="s">
        <v>247</v>
      </c>
      <c r="E269" s="212"/>
      <c r="F269" s="104">
        <f t="shared" si="7"/>
        <v>0</v>
      </c>
    </row>
    <row r="270" spans="1:6" ht="30" customHeight="1">
      <c r="A270" s="55" t="s">
        <v>85</v>
      </c>
      <c r="B270" s="129" t="s">
        <v>232</v>
      </c>
      <c r="C270" s="128">
        <v>2</v>
      </c>
      <c r="D270" s="130" t="s">
        <v>252</v>
      </c>
      <c r="E270" s="216"/>
      <c r="F270" s="131">
        <f t="shared" si="7"/>
        <v>0</v>
      </c>
    </row>
    <row r="271" spans="1:6" ht="31.5" customHeight="1">
      <c r="A271" s="34" t="s">
        <v>398</v>
      </c>
      <c r="B271" s="129" t="s">
        <v>375</v>
      </c>
      <c r="C271" s="128">
        <v>3</v>
      </c>
      <c r="D271" s="130" t="s">
        <v>252</v>
      </c>
      <c r="E271" s="216"/>
      <c r="F271" s="131">
        <f t="shared" si="7"/>
        <v>0</v>
      </c>
    </row>
    <row r="272" spans="1:6" ht="66.75" customHeight="1">
      <c r="A272" s="34" t="s">
        <v>399</v>
      </c>
      <c r="B272" s="129" t="s">
        <v>308</v>
      </c>
      <c r="C272" s="128">
        <v>1</v>
      </c>
      <c r="D272" s="130" t="s">
        <v>252</v>
      </c>
      <c r="E272" s="216"/>
      <c r="F272" s="131">
        <f t="shared" si="7"/>
        <v>0</v>
      </c>
    </row>
    <row r="273" spans="1:6" ht="19.5" customHeight="1">
      <c r="A273" s="34" t="s">
        <v>400</v>
      </c>
      <c r="B273" s="129" t="s">
        <v>309</v>
      </c>
      <c r="C273" s="128">
        <v>10</v>
      </c>
      <c r="D273" s="130" t="s">
        <v>252</v>
      </c>
      <c r="E273" s="216"/>
      <c r="F273" s="131">
        <f t="shared" si="7"/>
        <v>0</v>
      </c>
    </row>
    <row r="274" spans="1:6" ht="19.5" customHeight="1">
      <c r="A274" s="34" t="s">
        <v>401</v>
      </c>
      <c r="B274" s="129" t="s">
        <v>376</v>
      </c>
      <c r="C274" s="128">
        <v>5</v>
      </c>
      <c r="D274" s="130" t="s">
        <v>246</v>
      </c>
      <c r="E274" s="216"/>
      <c r="F274" s="131">
        <f t="shared" si="7"/>
        <v>0</v>
      </c>
    </row>
    <row r="275" spans="1:6" ht="19.5" customHeight="1">
      <c r="A275" s="34" t="s">
        <v>404</v>
      </c>
      <c r="B275" s="129" t="s">
        <v>304</v>
      </c>
      <c r="C275" s="128">
        <v>1</v>
      </c>
      <c r="D275" s="130" t="s">
        <v>252</v>
      </c>
      <c r="E275" s="216"/>
      <c r="F275" s="131">
        <f t="shared" si="7"/>
        <v>0</v>
      </c>
    </row>
    <row r="276" spans="1:6" ht="19.5" customHeight="1">
      <c r="A276" s="34" t="s">
        <v>402</v>
      </c>
      <c r="B276" s="129" t="s">
        <v>305</v>
      </c>
      <c r="C276" s="128">
        <v>1</v>
      </c>
      <c r="D276" s="130" t="s">
        <v>306</v>
      </c>
      <c r="E276" s="216"/>
      <c r="F276" s="131">
        <f>C276*E276</f>
        <v>0</v>
      </c>
    </row>
    <row r="277" spans="1:6" ht="19.5" customHeight="1">
      <c r="A277" s="34" t="s">
        <v>403</v>
      </c>
      <c r="B277" s="129" t="s">
        <v>310</v>
      </c>
      <c r="C277" s="128">
        <v>1</v>
      </c>
      <c r="D277" s="130" t="s">
        <v>246</v>
      </c>
      <c r="E277" s="216"/>
      <c r="F277" s="131">
        <f>C277*E277</f>
        <v>0</v>
      </c>
    </row>
    <row r="278" spans="1:6" ht="38.25" customHeight="1">
      <c r="A278" s="34" t="s">
        <v>415</v>
      </c>
      <c r="B278" s="129" t="s">
        <v>416</v>
      </c>
      <c r="C278" s="128">
        <v>1</v>
      </c>
      <c r="D278" s="110" t="s">
        <v>247</v>
      </c>
      <c r="E278" s="216"/>
      <c r="F278" s="131">
        <f>C278*E278</f>
        <v>0</v>
      </c>
    </row>
    <row r="279" spans="1:6" ht="19.5" customHeight="1">
      <c r="A279" s="34" t="s">
        <v>417</v>
      </c>
      <c r="B279" s="129" t="s">
        <v>418</v>
      </c>
      <c r="C279" s="128">
        <v>1</v>
      </c>
      <c r="D279" s="110" t="s">
        <v>247</v>
      </c>
      <c r="E279" s="216"/>
      <c r="F279" s="131">
        <f>C279*E279</f>
        <v>0</v>
      </c>
    </row>
    <row r="280" spans="1:6" ht="19.5" customHeight="1">
      <c r="A280" s="164"/>
      <c r="B280" s="165"/>
      <c r="C280" s="167"/>
      <c r="D280" s="166"/>
      <c r="E280" s="218"/>
      <c r="F280" s="149"/>
    </row>
    <row r="281" spans="1:6" ht="12.75">
      <c r="A281" s="161" t="s">
        <v>263</v>
      </c>
      <c r="B281" s="81" t="s">
        <v>18</v>
      </c>
      <c r="C281" s="120"/>
      <c r="D281" s="121"/>
      <c r="E281" s="224"/>
      <c r="F281" s="122">
        <f>SUM(F257:F279)</f>
        <v>0</v>
      </c>
    </row>
    <row r="282" spans="1:6" ht="12.75">
      <c r="A282" s="161"/>
      <c r="B282" s="81"/>
      <c r="C282" s="120"/>
      <c r="D282" s="121"/>
      <c r="E282" s="224"/>
      <c r="F282" s="122"/>
    </row>
    <row r="283" spans="1:6" ht="12.75">
      <c r="A283" s="161"/>
      <c r="B283" s="81"/>
      <c r="C283" s="120"/>
      <c r="D283" s="121"/>
      <c r="E283" s="224"/>
      <c r="F283" s="122"/>
    </row>
    <row r="285" ht="12.75">
      <c r="B285" s="24" t="s">
        <v>160</v>
      </c>
    </row>
    <row r="287" spans="1:7" ht="12.75">
      <c r="A287" s="88" t="s">
        <v>228</v>
      </c>
      <c r="B287" s="81" t="s">
        <v>258</v>
      </c>
      <c r="C287" s="168">
        <f>F37</f>
        <v>0</v>
      </c>
      <c r="D287" s="169"/>
      <c r="E287" s="225"/>
      <c r="F287" s="170"/>
      <c r="G287" s="13" t="s">
        <v>378</v>
      </c>
    </row>
    <row r="289" spans="1:7" ht="12.75">
      <c r="A289" s="8" t="s">
        <v>262</v>
      </c>
      <c r="B289" s="41" t="s">
        <v>316</v>
      </c>
      <c r="C289" s="168">
        <f>F63</f>
        <v>0</v>
      </c>
      <c r="D289" s="169"/>
      <c r="E289" s="225"/>
      <c r="F289" s="170"/>
      <c r="G289" s="13" t="s">
        <v>378</v>
      </c>
    </row>
    <row r="291" spans="1:7" ht="12.75">
      <c r="A291" s="9" t="s">
        <v>261</v>
      </c>
      <c r="B291" s="43" t="s">
        <v>238</v>
      </c>
      <c r="C291" s="168">
        <f>F100</f>
        <v>0</v>
      </c>
      <c r="D291" s="169"/>
      <c r="E291" s="225"/>
      <c r="F291" s="170"/>
      <c r="G291" s="13" t="s">
        <v>378</v>
      </c>
    </row>
    <row r="292" ht="12.75">
      <c r="B292" s="49"/>
    </row>
    <row r="293" spans="1:7" ht="12.75">
      <c r="A293" s="10" t="s">
        <v>260</v>
      </c>
      <c r="B293" s="46" t="s">
        <v>38</v>
      </c>
      <c r="C293" s="168">
        <f>F166</f>
        <v>0</v>
      </c>
      <c r="D293" s="169"/>
      <c r="E293" s="225"/>
      <c r="F293" s="170"/>
      <c r="G293" s="13" t="s">
        <v>378</v>
      </c>
    </row>
    <row r="294" ht="12.75">
      <c r="B294" s="54"/>
    </row>
    <row r="295" spans="1:7" ht="12.75">
      <c r="A295" s="11" t="s">
        <v>259</v>
      </c>
      <c r="B295" s="47" t="s">
        <v>176</v>
      </c>
      <c r="C295" s="168">
        <f>F191</f>
        <v>0</v>
      </c>
      <c r="D295" s="169"/>
      <c r="E295" s="225"/>
      <c r="F295" s="170"/>
      <c r="G295" s="13" t="s">
        <v>378</v>
      </c>
    </row>
    <row r="296" ht="12.75">
      <c r="B296" s="40"/>
    </row>
    <row r="297" spans="1:7" ht="12.75">
      <c r="A297" s="93" t="s">
        <v>174</v>
      </c>
      <c r="B297" s="85" t="s">
        <v>180</v>
      </c>
      <c r="C297" s="168">
        <f>F204</f>
        <v>0</v>
      </c>
      <c r="D297" s="169"/>
      <c r="E297" s="225"/>
      <c r="F297" s="170"/>
      <c r="G297" s="13" t="s">
        <v>378</v>
      </c>
    </row>
    <row r="299" spans="1:7" ht="12.75">
      <c r="A299" s="94" t="s">
        <v>175</v>
      </c>
      <c r="B299" s="95" t="s">
        <v>181</v>
      </c>
      <c r="C299" s="168">
        <f>F221</f>
        <v>0</v>
      </c>
      <c r="D299" s="169"/>
      <c r="E299" s="225"/>
      <c r="F299" s="170"/>
      <c r="G299" s="13" t="s">
        <v>378</v>
      </c>
    </row>
    <row r="301" spans="1:7" ht="12.75">
      <c r="A301" s="96" t="s">
        <v>178</v>
      </c>
      <c r="B301" s="91" t="s">
        <v>109</v>
      </c>
      <c r="C301" s="168">
        <f>F235</f>
        <v>0</v>
      </c>
      <c r="D301" s="169"/>
      <c r="E301" s="225"/>
      <c r="F301" s="170"/>
      <c r="G301" s="13" t="s">
        <v>378</v>
      </c>
    </row>
    <row r="303" spans="1:7" ht="12.75">
      <c r="A303" s="79" t="s">
        <v>179</v>
      </c>
      <c r="B303" s="48" t="s">
        <v>177</v>
      </c>
      <c r="C303" s="168">
        <f>F248</f>
        <v>0</v>
      </c>
      <c r="D303" s="169"/>
      <c r="E303" s="225"/>
      <c r="F303" s="170"/>
      <c r="G303" s="13" t="s">
        <v>378</v>
      </c>
    </row>
    <row r="305" spans="1:7" ht="12.75">
      <c r="A305" s="88" t="s">
        <v>263</v>
      </c>
      <c r="B305" s="81" t="s">
        <v>211</v>
      </c>
      <c r="C305" s="168">
        <f>F281</f>
        <v>0</v>
      </c>
      <c r="D305" s="169"/>
      <c r="E305" s="225"/>
      <c r="F305" s="170"/>
      <c r="G305" s="13" t="s">
        <v>378</v>
      </c>
    </row>
    <row r="306" spans="2:6" ht="13.5" thickBot="1">
      <c r="B306" s="57"/>
      <c r="C306" s="58"/>
      <c r="D306" s="58"/>
      <c r="E306" s="226"/>
      <c r="F306" s="195"/>
    </row>
    <row r="308" spans="2:7" ht="12.75">
      <c r="B308" s="24" t="s">
        <v>161</v>
      </c>
      <c r="C308" s="168">
        <f>SUM(C287:F305)</f>
        <v>0</v>
      </c>
      <c r="D308" s="169"/>
      <c r="E308" s="225"/>
      <c r="F308" s="170"/>
      <c r="G308" s="13" t="s">
        <v>378</v>
      </c>
    </row>
    <row r="309" ht="12.75">
      <c r="B309" s="24"/>
    </row>
    <row r="310" spans="2:7" ht="12.75">
      <c r="B310" s="24" t="s">
        <v>162</v>
      </c>
      <c r="C310" s="168">
        <f>C308*0.25</f>
        <v>0</v>
      </c>
      <c r="D310" s="169"/>
      <c r="E310" s="225"/>
      <c r="F310" s="170"/>
      <c r="G310" s="13" t="s">
        <v>378</v>
      </c>
    </row>
    <row r="311" ht="12.75">
      <c r="B311" s="24"/>
    </row>
    <row r="312" spans="2:7" ht="12.75">
      <c r="B312" s="24" t="s">
        <v>379</v>
      </c>
      <c r="C312" s="168">
        <f>C308+C310</f>
        <v>0</v>
      </c>
      <c r="D312" s="169"/>
      <c r="E312" s="225"/>
      <c r="F312" s="170"/>
      <c r="G312" s="13" t="s">
        <v>378</v>
      </c>
    </row>
    <row r="313" ht="12.75">
      <c r="B313" s="51"/>
    </row>
    <row r="314" ht="12.75">
      <c r="B314" s="51"/>
    </row>
    <row r="315" ht="12.75">
      <c r="B315" s="24" t="s">
        <v>299</v>
      </c>
    </row>
    <row r="316" spans="2:6" ht="38.25" customHeight="1">
      <c r="B316" s="42" t="s">
        <v>377</v>
      </c>
      <c r="C316" s="42"/>
      <c r="D316" s="42"/>
      <c r="E316" s="227"/>
      <c r="F316" s="42"/>
    </row>
    <row r="317" ht="12.75">
      <c r="B317" s="51"/>
    </row>
    <row r="321" ht="12.75">
      <c r="B321" s="137" t="s">
        <v>298</v>
      </c>
    </row>
    <row r="323" spans="3:6" ht="12.75">
      <c r="C323" s="138"/>
      <c r="D323" s="138"/>
      <c r="E323" s="228"/>
      <c r="F323" s="196"/>
    </row>
    <row r="324" spans="3:6" ht="12.75">
      <c r="C324" s="198" t="s">
        <v>350</v>
      </c>
      <c r="D324" s="199"/>
      <c r="E324" s="229"/>
      <c r="F324" s="199"/>
    </row>
    <row r="325" spans="3:6" ht="12.75">
      <c r="C325" s="139"/>
      <c r="D325" s="6"/>
      <c r="E325" s="230"/>
      <c r="F325" s="197"/>
    </row>
    <row r="328" ht="12.75">
      <c r="B328" s="51" t="s">
        <v>420</v>
      </c>
    </row>
  </sheetData>
  <sheetProtection password="CCED" sheet="1"/>
  <mergeCells count="20">
    <mergeCell ref="B241:D241"/>
    <mergeCell ref="B253:D253"/>
    <mergeCell ref="B25:D25"/>
    <mergeCell ref="B26:D26"/>
    <mergeCell ref="B27:D27"/>
    <mergeCell ref="B166:C166"/>
    <mergeCell ref="B210:D210"/>
    <mergeCell ref="B240:D240"/>
    <mergeCell ref="B16:D16"/>
    <mergeCell ref="B17:D17"/>
    <mergeCell ref="B19:D19"/>
    <mergeCell ref="B21:D21"/>
    <mergeCell ref="B23:D23"/>
    <mergeCell ref="B24:D24"/>
    <mergeCell ref="B5:D5"/>
    <mergeCell ref="B6:D6"/>
    <mergeCell ref="B9:D9"/>
    <mergeCell ref="B11:D11"/>
    <mergeCell ref="B13:D13"/>
    <mergeCell ref="B15:D15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rijeka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krstin-brezac</dc:creator>
  <cp:keywords/>
  <dc:description/>
  <cp:lastModifiedBy>Rosanda Ivetic Salopek</cp:lastModifiedBy>
  <cp:lastPrinted>2019-03-28T10:15:50Z</cp:lastPrinted>
  <dcterms:created xsi:type="dcterms:W3CDTF">2005-05-06T12:24:21Z</dcterms:created>
  <dcterms:modified xsi:type="dcterms:W3CDTF">2021-01-15T08:02:20Z</dcterms:modified>
  <cp:category/>
  <cp:version/>
  <cp:contentType/>
  <cp:contentStatus/>
</cp:coreProperties>
</file>