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31" activeTab="1"/>
  </bookViews>
  <sheets>
    <sheet name="OPĆI UVJETI-TEH.SPEC." sheetId="1" r:id="rId1"/>
    <sheet name="TROŠKOVNIK KROV GRUPA 3" sheetId="2" r:id="rId2"/>
  </sheets>
  <definedNames>
    <definedName name="_xlnm.Print_Area" localSheetId="1">'TROŠKOVNIK KROV GRUPA 3'!$A$1:$F$66</definedName>
  </definedNames>
  <calcPr fullCalcOnLoad="1" fullPrecision="0"/>
</workbook>
</file>

<file path=xl/sharedStrings.xml><?xml version="1.0" encoding="utf-8"?>
<sst xmlns="http://schemas.openxmlformats.org/spreadsheetml/2006/main" count="184" uniqueCount="143">
  <si>
    <t>OPĆI UVJETI ZA IZVOĐENJE RADOVA OBUHVAĆENIH OVIM TROŠKOVNIKOM</t>
  </si>
  <si>
    <t>Izvoditelj je dužan o svom trošku osigurati čuvanje gradilišta, svih postrojenja, objekata, materijala, alata strojeva i sl., kako svojih tako i kooperanata. Nadzor na čuvanju pada na teret izvoditelja i on je odgovoran za svaku štetu ili krađu nastalu s ovog osnova.</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</si>
  <si>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t>
  </si>
  <si>
    <t>Ukupno</t>
  </si>
  <si>
    <t>Skidanje dotrajale letve 3x5 cm te dobava i postava nove.</t>
  </si>
  <si>
    <t>1.1.</t>
  </si>
  <si>
    <t>1.2.</t>
  </si>
  <si>
    <t>1.3.</t>
  </si>
  <si>
    <t>Čišćenje, odštopavanje i popravak postojećih slivnika.</t>
  </si>
  <si>
    <t>PDV 25 %:</t>
  </si>
  <si>
    <t>Alumobravar</t>
  </si>
  <si>
    <t>Krovopokrivač</t>
  </si>
  <si>
    <t>Stolar</t>
  </si>
  <si>
    <t>Naručitelj se ne obvezuje omogućiti priključak na komunalnu infrastrukturu.</t>
  </si>
  <si>
    <t>KOSI KROV</t>
  </si>
  <si>
    <t>LIMARSKI RADOVI</t>
  </si>
  <si>
    <t>m</t>
  </si>
  <si>
    <t>Polaganje nove krovne ljepenke na krovu uz propisani preklop.</t>
  </si>
  <si>
    <t>sati</t>
  </si>
  <si>
    <t>Demontaža krovne limarije koja prijeti padom.</t>
  </si>
  <si>
    <t>šifra</t>
  </si>
  <si>
    <t>Dobava i postava kuka za  žlijeb RŠ = 60 cm.</t>
  </si>
  <si>
    <t>Pokrivanje grebena i sljemena novim mediteran sljemenjacima u cementnom mortu 1:3.</t>
  </si>
  <si>
    <t>kompl.</t>
  </si>
  <si>
    <t>naziv</t>
  </si>
  <si>
    <t>kom</t>
  </si>
  <si>
    <r>
      <t>m</t>
    </r>
    <r>
      <rPr>
        <vertAlign val="superscript"/>
        <sz val="10"/>
        <rFont val="Arial"/>
        <family val="2"/>
      </rPr>
      <t>2</t>
    </r>
  </si>
  <si>
    <r>
      <t>m</t>
    </r>
    <r>
      <rPr>
        <vertAlign val="superscript"/>
        <sz val="10"/>
        <rFont val="Arial"/>
        <family val="2"/>
      </rPr>
      <t>3</t>
    </r>
  </si>
  <si>
    <t>Pokrivanje krova novim mediteran crijepom. Crijep se učvršćuje pocinčanim čavlima.</t>
  </si>
  <si>
    <t>m'</t>
  </si>
  <si>
    <t>Otkrivanje krova od valovitih salonit ploča (velike i male) sa odlaganjem zdravih na stranu. Otpadni materijal odvesti na deponij ovlaštenog trgovačkog društva za reciklažu i zbrinjavanje istog uz dostavu potvrde o učinjenom.</t>
  </si>
  <si>
    <t>Izvođenje radova po stvarno utrošenom vremenu radnika na poslovima koje nije moguće predvidjeti troškovničkim stavkama. Rad isključivo po nalogu i odobrenju investitora. Dolazak i odlazak po nalogu uključen je u sat rada radnika i ne obračunava se zasebno. Utrošeno vrijeme obračunava se sukladno važećim normativima za određeni rad. Potrebni sitni materijal za komplet gotovosti stavke uključen je u cijenu sata rada radnika.</t>
  </si>
  <si>
    <t>M.P.</t>
  </si>
  <si>
    <t>Napomena:</t>
  </si>
  <si>
    <t>Izvoditelj je dužan provoditi mjere zaštite na radu i zaštite od požara u objektima i okolišu na kojima izvodi radove.</t>
  </si>
  <si>
    <t>Izvoditelj je dužan o svom trošku osigurati radove i objekt od štetnog upliva vremenskih i elementarnih nepogoda i svih ostalih mogućih šteta i oštećenja za vrijeme trajanja ugovorenih radova, sve do uspješne primopredaje radova.
Svaka šteta koja bi bila prouzročena na gradilištu u toku izvođenja radova, na susjednim  objektima ili prometnicama, vozilima ili pješacima, pada na teret izvoditelja koji je dužan nastalu štetu odstraniti ili nadoknaditi u najkraćem mogućem vremenu.</t>
  </si>
  <si>
    <t>Ponuditelj</t>
  </si>
  <si>
    <t>NARUČITELJ: Općina Viškovo, Vozišće 3, 51216 Viškovo; OIB: 28350474809</t>
  </si>
  <si>
    <t>Otkrivanje krova pokrivenog mediteran crijepom. U cijenu uključen odvoz i zbrinjavanje otpadnog materijala na deponij.</t>
  </si>
  <si>
    <t>Dobava i ugradnja novog opšava od plastificiranog lima RŠ do 40 cm.</t>
  </si>
  <si>
    <t>Izrada hidroizolacije dvokomponentnim fleksibilnim polimernom masom za dizanje izolacije uz zidove. Izolacija se izvodi u dva sloja.</t>
  </si>
  <si>
    <t xml:space="preserve">U troškovniku su opisani radovi na održavanju prostora u objektima u vlasništvu Općine Viškovo. </t>
  </si>
  <si>
    <t>Izvoditelj je dužan dobaviti sve propisima, opisom radova te programom kontrole i osiguranja kakvoće  predviđene ateste o ispitivanju upotrijebljenih materijala, konstrukcija i instalacija i dostaviti ih investitoru kod primopredaje.</t>
  </si>
  <si>
    <t>Sav otpadni i nepotrebni materijal postaje vlasništvo izvoditelja te ga je dužan ekološki zbrinuti.</t>
  </si>
  <si>
    <t>Jed.
mjere</t>
  </si>
  <si>
    <t>Jed.
cijena</t>
  </si>
  <si>
    <t>Radove izvoditi u skladu s pravilima struke tj. prema odgovarajućim pravilnicima i normama. Potrebna osiguranja prostora, instalacija, vozila i sl. te osiguranje radnika i građana, čuvanje izvedenih objekata do funkcionalne uporabljivosti i primopredaje obveze su izvoditelja u cijelosti te su uračunata u cijenu radova iz troškovnika. Jediničnim cijenama obuhvaćeni su svi potrebni materijali i rad potreban za potpuno i kvalitetno dovršenje posla iz opisa stavke kao i sva osiguranja, zaštite i sl. Cijenom je obuhvaćeno uređenje prostora nakon dovršenja radova sanacije.</t>
  </si>
  <si>
    <t>Pokrivanje krova valovitim zamjenskim pločama za salonit (eko ploča od vlakana ili bitumenske ploče) pričvršćenim zeta vijcima na gotov raster od letava.</t>
  </si>
  <si>
    <t>Pokrivanje sljemena i grebena novim zamjenskim sljemenjacima za salonit. Pričvršćuju se vijcima na raster od letava.</t>
  </si>
  <si>
    <t>Skidanje ljepenke sa krova s odvozom na gradski deponij.</t>
  </si>
  <si>
    <t>Izrada novog polukružnog visećeg žlijeba od pocinčanog lima deb=0,55 mm; RŠ=do 45 cm. Manipulacija od utovara do mjesta ugradnje.</t>
  </si>
  <si>
    <t>Popravak, nitanje te kitanje silikonskim kitom.</t>
  </si>
  <si>
    <t xml:space="preserve">Dobava, postava i demontaža lako prijenosne zaštitne ograde za potrebe ograđivanja ugrožene površine, sa svim potrebnim zaštitnim elementima i signalizacijom. Zaštitna ograda minimalne visine 1,0 m s mogućnosti sidrenja u tlo, a sve u skladu sa mjerama zaštite na radu. Obračun po m' postavljene zaštitne ograde. Amortizacija do 30 dana.  </t>
  </si>
  <si>
    <r>
      <t>Dobava, postava i demontaža lako prijenosne "H" skele za potrebe izvođenja pojedinih radova na visini u trajanju do 7 dana, a sve u skladu sa mjerama zaštite na radu. Visina skele do 5 metara. Širina skele do 1m. Obračun po m</t>
    </r>
    <r>
      <rPr>
        <vertAlign val="superscript"/>
        <sz val="10"/>
        <rFont val="Arial"/>
        <family val="2"/>
      </rPr>
      <t>2</t>
    </r>
    <r>
      <rPr>
        <sz val="10"/>
        <rFont val="Arial"/>
        <family val="2"/>
      </rPr>
      <t xml:space="preserve"> postavljene skele. </t>
    </r>
  </si>
  <si>
    <t>1.4.</t>
  </si>
  <si>
    <t>Otkrivanje i ponovno pokrivanje krova postojećim mediteran crijepom.</t>
  </si>
  <si>
    <t>Pomoćni radnik</t>
  </si>
  <si>
    <t>Količine izražene u ovom troškovniku su procijenjene te stvarne količine mogu biti drugačije od navedenih i obračunavati će se prema stvarno izvedenim radovima.</t>
  </si>
  <si>
    <t>Demontaža postojećeg spuštenog stropa bez obzira na dimenziju i vrstu lamela koji prijeti padom u kompletu s podkonstrukcijom te odvozom demontiranog materijala na deponij.</t>
  </si>
  <si>
    <t>Pokrivanje krova postojećim salonitom uz upotrebu novih vijaka.</t>
  </si>
  <si>
    <t>Pokrivanje sljemena i grebena postojećim sljemenjacima za krov od salonit ploča 40/60 cm s novim vijcima.</t>
  </si>
  <si>
    <t>Skidanje dotrajale daščane oplate krova sa spuštanjem i odvozom na gradski deponij.</t>
  </si>
  <si>
    <t>Pažljivo skidanje daščane oplate s odlaganjem u stranu za kasniju upotrebu</t>
  </si>
  <si>
    <t>Dobava i postava nove vertikalne cijevi promjera 120 mm, komplet s koljenima i nosačima iz pocinčanog obojanog lima.</t>
  </si>
  <si>
    <t>Zamjena oštećenog horizontalnog žljeba iz CU lima deb=0,55 mm, RŠ=do 45 cm.</t>
  </si>
  <si>
    <t>Demontaža elemenata krova koji prijete padom (krovni prozori, antene, nastavci dimnjaka i sl.).</t>
  </si>
  <si>
    <t xml:space="preserve">Dolazak i odlazak na hitnu intervenciju po pozivu investitora. Uključuje dolazak na hitnu intervenciju u roku od maksimalno 1 sata sa svim potrebnim alatima, vozilima, uređajima za komplet izvođenje rada za potrebe hitnih intervencija, a sve prema telefonskoj uputi predstavnika investitora. Uključuje pripravnosti tijekom kalendarske godine, odnosno 24 sata dnevno. Obračunava se kao komplet jedan dolazak po mjestu rada bez obzira na broj djelatnika i vrstu zanimanja. </t>
  </si>
  <si>
    <t>Uk
kol.</t>
  </si>
  <si>
    <t>kpl</t>
  </si>
  <si>
    <t xml:space="preserve">Dobava, doprema i montaža poklopca veličine 60x60 cm za zatvaranje otvora za pokrovlje. Stavka obuhvaća sav potreban rad i materijal za sigurno učvršćenje poklopca. Obračun po komadu postavljenog poklopca. </t>
  </si>
  <si>
    <t>1.5.</t>
  </si>
  <si>
    <t>1.6.</t>
  </si>
  <si>
    <t xml:space="preserve">Zamjena oštećenog koljena kao spoja hotizontalne i vertikalne cijevi promjera do 120 mm ili dobava, doprema i montaža novog koljena na nedostajućim mjestima radi usmjeravanja oborinske vode. Obračun po kompletno obavljenom poslu.   </t>
  </si>
  <si>
    <t>Demontaža postojećeg limenog krova i opšava te odvoz na deponij.</t>
  </si>
  <si>
    <t>Dobava i postava sloja geotekstila na postojeću ploču, a sve prema pravilim struke. Obračun po m2 postavljenog goetekstila.</t>
  </si>
  <si>
    <t>Dobava i postava PVC rigalice fi 75 komplet s bušenjem u ugradnjom. 
Obračun po komadu ugrađene rigalice.</t>
  </si>
  <si>
    <t>Silikoniranje svih spojeva, djelomična zamjena te dotezanje vijaka na dijelu krova iznad svlačionice. Obračun po m' silikoniranog spoja.</t>
  </si>
  <si>
    <t>1.8.</t>
  </si>
  <si>
    <t xml:space="preserve">Svi prijenosi i prijevozi uračunati su u stavke troškovnika i ne obračunavaju se posebno, osim ako u stavci nije drukčije naznačeno. </t>
  </si>
  <si>
    <t>Radove je potrebno izvoditi sukladno rokovima navedenim u svakom pojedinom Nalogu, a najkasnije u roku od 15 (petnaest) dana od dana zaprimljenog Naloga.</t>
  </si>
  <si>
    <t>Izvoditelj je dužan izaći na hitnu intervenciju po pozivu investitora. Poziv uključuje dolazak na hitnu intervenciju radi izvođenja radova na otklanjanju posljedica od nevremena ili po hitnom nalogu u roku od maksimalno 2 (dva) sata sa svim potrebnim alatima, vozilima, uređajima za komplet izvođenje rada za potrebe hitnih intervencija, a sve prema telefonskoj uputi predstavnika investitora. U svrhu obavljanja poslova hitnih intervencija Izvoditelj je dužan osigurati dežurstva u vremenu od 0,00 do 24,00 sati, svakoga dana u godini.</t>
  </si>
  <si>
    <t>TROŠKOVNIK</t>
  </si>
  <si>
    <t>za redovno održavanje krovova na zgradama u vlasništvu Općine Viškovo tijekom 2023. godine</t>
  </si>
  <si>
    <t>Demontaža starog krovnog pokrova od cijepa/salonita i odlaganje na gradilištu.</t>
  </si>
  <si>
    <t>Izrada drvene krovne konstrukcije dvostrešnog, trostrešnog i četverostrešnog krovišta iz piljene drvene građe od četinara II klase. U cijenu je uključena sva drvena građa, sav potreban okov spojeva i usidrenja te sav rad na prijenosu i izradi.</t>
  </si>
  <si>
    <t>Opšivanje krovne kose plohe daskama d=24mm (daskanje) i pokrivanje jednim slojem obične ljepenke s odgovarajućim preklopom. U cijenu uključeni rad i materijal.</t>
  </si>
  <si>
    <t>Postavaljanje vodonepropusne paropropusne folije na krovnu plohu. U cijenu uključeni rad i materijal.</t>
  </si>
  <si>
    <t>Letvanje kosih krovnih ploha drvenim letvama 3/5 cm te dodatno letvanje u poprečnom smjeru (kontraletve). U cijenu uključeni rad i materijal.</t>
  </si>
  <si>
    <t>Pokrivanje krova pocinačanim limom u boji na ranije položene letve. U cijenu uključeni rad i materijal.</t>
  </si>
  <si>
    <t>Na površinu poda slobodno položiti izolacijske ploče stiropora kao NOVOLIT STIROPORA EPS - 100 (HRN EN 13163) ili jednakovrijedan proizvod, debljine 10 cm.</t>
  </si>
  <si>
    <t xml:space="preserve">Žbukanje dimnjaka od opeke produžnom žbukom (cement vapnena žbuka). Debljina žbuke min 2 cm. Uključen sav rad i materijal do pune gotovosti. Uključena je obrada svih špaleta i sl. Prije žbukanja
potrebno je sve površine prskati rijetkim cementnim mortom (špric). </t>
  </si>
  <si>
    <t>Izvedba slojeva ravnog krova. Sustav hidroizolacijske zaštite izvodi se u potpunosti prema naputku proizvođača materijala. Mekane PVC hidroizolacijske trake deb. 1,5 mm kao sustav SICA ili jednakovrijedan, koja se slobodno polaže preko podložnih slojeva, te rubno (uz atiku) učvršćuje limenim vodilicama za zid atike. Sustav toplinske izolacije. Toplinska izolacija od tvrdih ploča ekstrudiranog POLISTIRENA deb. 2x6 cm sa stupastim preklopom. Stavka obuhvaća izradu beton za pad. Završni slojevi ravnog krova:
Razdjelni sloj PES filc u funkciji armiranja podloge KULIR ploča iznad toplinske izolacije. Debljina filca (geotekstil) 5 mm, min. 400 gr/m2
Završni sloj insolacijske zaštite od kulir ploča deb. 4 cm položene preko sloja PES filca na specijalne PE podloške.</t>
  </si>
  <si>
    <t>Dobava materijala i izvedba betonskih kapa dimnjaka cca 50x50 cm.
Stavka uključuje izradu potrebnog kalupa, betoniranje kapa (agregat 0-16 mm, uključena armatura, glatka oplata, obavezno vibrirati), svi transporti i montaža kape na dimnjaku sa svim potrebnim spojnim, veznim i pomoćnim materijalom, skelama i zaštitom. Uključen sav rad i materijal, obračun po komadu postavljene kape dimnjaka.</t>
  </si>
  <si>
    <t xml:space="preserve">Odvoz šute i otpadnog materijala. Uključen je utovar sa gradilišnog deponija, transport do područnog odlagališta, sve pristojbe i takse, istovar. Obračun se vrši za materijal u rastresitom stanju. </t>
  </si>
  <si>
    <t>RAVNI KROV</t>
  </si>
  <si>
    <t>1.7.</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</si>
  <si>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</si>
  <si>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</si>
  <si>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</si>
  <si>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</si>
  <si>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</si>
  <si>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</si>
  <si>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</si>
  <si>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</si>
  <si>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</si>
  <si>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</si>
  <si>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</si>
  <si>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</si>
  <si>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</si>
  <si>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</si>
  <si>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</si>
  <si>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</si>
  <si>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</si>
  <si>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</si>
  <si>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</si>
  <si>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</si>
  <si>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</si>
  <si>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</si>
  <si>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</si>
  <si>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</si>
  <si>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</si>
  <si>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</si>
  <si>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</si>
  <si>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</si>
  <si>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</si>
  <si>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</si>
  <si>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</si>
  <si>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1.39.1.</t>
  </si>
  <si>
    <t>1.39.2.</t>
  </si>
  <si>
    <t>1.39.3.</t>
  </si>
  <si>
    <t>1.39.4.</t>
  </si>
  <si>
    <t>1.40.</t>
  </si>
  <si>
    <t>1.41.</t>
  </si>
  <si>
    <t>1.42.</t>
  </si>
  <si>
    <t>1.43.</t>
  </si>
  <si>
    <t>1.44.</t>
  </si>
  <si>
    <t>1.45.</t>
  </si>
  <si>
    <t>1.46.</t>
  </si>
  <si>
    <t>Svi opšavni limovi su debljine 0,6 mm, pocinčani i bojani. Limarske radove kalkulirati sa svim pripremnim, pomoćnim, pričvrsnim i brtvenim materijalom i radovima, gradilišnim transportima i montažnom skelom. U jediničnu cijenu uključiti sve troškove rada, materijala i transporta. Ispod svih limenih opšava i pokrova postavalja se krovna folija koja je u cijeni stavke. Radovi se izvode u skladu s prethodnom izmjerom na licu mjesta i pravilima struke.
Radove treba izvoditi pažljivo da se ne ugroze drugi dijelovi postojećih konstrukcija (dijelovi koji nisu predmet obuhvata ove sanacije), kao i sam objekt. Prije početka radova potrebno je postaviti sve propisane pisane obavijesti i upozoravajuće natpise o radovima na krovu i fasadi. Sav demontirani materijal treba zbrinuti na odgovarajuću registriranu deponiju prema uputstvima o očuvanju okoliša. U radu na rušenju treba se pridržavati svih važećih normi i tehničkih propisa za ovu vrstu radova.  Krovopokrivačke radove planirati i izvoditi u periodu kada se ne očekuju veće oborine. Radove izvesti u najkraćem mogućem roku. Pripremiti potrebnu količinu zaštitne folije za prekrivanje čitavog krovišta u slučaju potrebe. Privremeno prekrivanje folijom i učvršćenje iste uključiti u cijene troškovničkih stavki.</t>
  </si>
  <si>
    <t>Jedinične cijene pojedinih stavki radova sadržavaju sav ugrađeni materijal uključujući komponente za montažu, prefabricirane elemente, gotove proizvode i sl., svu potrebnu radnu snagu, sve pripremne, pomoćne i završne radove na objektu, sve interne i vanjske transporte, pretovare i deponiranja materijala i sve troškove koji se pojave u bilo kojem obliku za potrebe izvedbe ugovorenih radova.
Jedinične cijene putem faktora obuhvaćaju i slijedeće troškove:
- sve režijske troškove gradilišta i poduzeća te sve troškove prouzročene općim, tehničkim i posebnim uvjetima ovog troškovnika;
-  sve troškove potrebnih predradnji za osnivanje gradilišta te za svaki pojedinačni rad;
- sve troškove vezane na zimske i ljetne uvjete izvođenja radova, ovisno o ugovorenim rokovima izvedbe radova;
- sve troškove prijenosa,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 oplata, strojeva, troškove najma istih i slično;
- sve troškove čuvanja raslinja, podzemnih i nadzemnih instalacija i susjednih objekata, uključujući sva potrebna zaštitna sredstva;
- sve troškove izrade uzoraka boja materijala i obrada;
- sve troškove čišćenja gradilišta u toku radova;
- sve troškove ispitivanja kvalitete radova i pribavljanja atesta;
- sve troškove vezane na zatvaranje gradilišta, otklanjanje svih otpadaka i ostataka materijala, inventara.</t>
  </si>
  <si>
    <t>KROVOPOKRIVAČKI I LIMARSKI RADOVI UKUPNO (€ bez PDV-a):</t>
  </si>
  <si>
    <r>
      <t>UKUPNO (</t>
    </r>
    <r>
      <rPr>
        <b/>
        <sz val="10"/>
        <rFont val="Calibri"/>
        <family val="2"/>
      </rPr>
      <t xml:space="preserve">€ </t>
    </r>
    <r>
      <rPr>
        <b/>
        <sz val="10"/>
        <rFont val="Arial"/>
        <family val="2"/>
      </rPr>
      <t>sa PDV-om):</t>
    </r>
  </si>
  <si>
    <t>KROVOPOKRIVAČKI I LIMARSKI RADOVI</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</si>
</sst>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0.0"/>
    <numFmt numFmtId="176" formatCode="&quot;Da&quot;;&quot;Da&quot;;&quot;Ne&quot;"/>
    <numFmt numFmtId="177" formatCode="&quot;True&quot;;&quot;True&quot;;&quot;False&quot;"/>
    <numFmt numFmtId="178" formatCode="&quot;Uključeno&quot;;&quot;Uključeno&quot;;&quot;Isključeno&quot;"/>
    <numFmt numFmtId="179" formatCode="[$¥€-2]\ #,##0.00_);[Red]\([$€-2]\ #,##0.00\)"/>
    <numFmt numFmtId="180" formatCode="#,##0.00\ &quot;kn&quot;"/>
    <numFmt numFmtId="181" formatCode="#,##0.0"/>
  </numFmts>
  <fonts count="45">
    <font>
      <sz val="10"/>
      <name val="Arial"/>
      <family val="0"/>
    </font>
    <font>
      <sz val="11"/>
      <color indexed="8"/>
      <name val="Calibri"/>
      <family val="2"/>
    </font>
    <font>
      <vertAlign val="superscript"/>
      <sz val="10"/>
      <name val="Arial"/>
      <family val="2"/>
    </font>
    <font>
      <b/>
      <sz val="10"/>
      <name val="Arial"/>
      <family val="2"/>
    </font>
    <font>
      <sz val="11"/>
      <name val="Arial"/>
      <family val="2"/>
    </font>
    <font>
      <sz val="10"/>
      <name val="Helv"/>
      <family val="0"/>
    </font>
    <font>
      <b/>
      <sz val="10"/>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dotted"/>
      <right style="dotted"/>
      <top style="thin"/>
      <bottom style="thin"/>
    </border>
    <border>
      <left style="thin"/>
      <right style="dotted"/>
      <top style="thin"/>
      <bottom style="thin"/>
    </border>
    <border>
      <left style="dotted"/>
      <right style="thin"/>
      <top style="thin"/>
      <bottom style="thin"/>
    </border>
    <border>
      <left/>
      <right/>
      <top/>
      <bottom style="thin"/>
    </border>
    <border>
      <left>
        <color indexed="63"/>
      </left>
      <right>
        <color indexed="63"/>
      </right>
      <top style="thin"/>
      <bottom>
        <color indexed="63"/>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9"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31" borderId="8" applyNumberFormat="0" applyAlignment="0" applyProtection="0"/>
    <xf numFmtId="0" fontId="5"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4" fontId="0" fillId="0" borderId="10" xfId="0" applyNumberFormat="1" applyFont="1" applyFill="1" applyBorder="1" applyAlignment="1" applyProtection="1">
      <alignment horizontal="right" vertical="center"/>
      <protection locked="0"/>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justify" vertical="center"/>
      <protection/>
    </xf>
    <xf numFmtId="0" fontId="0" fillId="0" borderId="0" xfId="0" applyFont="1" applyFill="1" applyAlignment="1" applyProtection="1">
      <alignment horizontal="center"/>
      <protection/>
    </xf>
    <xf numFmtId="4" fontId="0" fillId="0" borderId="0" xfId="0" applyNumberFormat="1" applyFont="1" applyFill="1" applyAlignment="1" applyProtection="1">
      <alignment horizontal="right"/>
      <protection/>
    </xf>
    <xf numFmtId="49" fontId="0" fillId="0" borderId="0" xfId="0" applyNumberFormat="1" applyFont="1" applyAlignment="1" applyProtection="1">
      <alignment horizontal="left" vertical="top"/>
      <protection/>
    </xf>
    <xf numFmtId="0" fontId="0" fillId="0" borderId="0" xfId="0" applyFont="1" applyAlignment="1" applyProtection="1">
      <alignment horizontal="center"/>
      <protection/>
    </xf>
    <xf numFmtId="4" fontId="0" fillId="0" borderId="0" xfId="52" applyNumberFormat="1" applyFont="1" applyFill="1" applyAlignment="1" applyProtection="1">
      <alignment horizontal="justify" vertical="top" wrapText="1"/>
      <protection/>
    </xf>
    <xf numFmtId="0" fontId="3" fillId="0" borderId="11"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4" fontId="3" fillId="0" borderId="12" xfId="0" applyNumberFormat="1" applyFont="1" applyFill="1" applyBorder="1" applyAlignment="1" applyProtection="1">
      <alignment horizontal="center" vertical="center"/>
      <protection/>
    </xf>
    <xf numFmtId="0" fontId="0" fillId="33" borderId="10" xfId="0" applyFont="1" applyFill="1" applyBorder="1" applyAlignment="1" applyProtection="1">
      <alignment horizontal="justify" vertical="center" wrapText="1"/>
      <protection/>
    </xf>
    <xf numFmtId="0" fontId="0" fillId="33" borderId="10" xfId="0"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center" vertical="top"/>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Alignment="1" applyProtection="1">
      <alignment vertical="center"/>
      <protection/>
    </xf>
    <xf numFmtId="49" fontId="0" fillId="0" borderId="0" xfId="0" applyNumberFormat="1" applyFont="1" applyFill="1" applyBorder="1" applyAlignment="1" applyProtection="1">
      <alignment vertical="top"/>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4" fontId="0" fillId="0" borderId="0" xfId="0" applyNumberFormat="1" applyFont="1" applyFill="1" applyBorder="1" applyAlignment="1" applyProtection="1">
      <alignment horizontal="right"/>
      <protection/>
    </xf>
    <xf numFmtId="49" fontId="0" fillId="33" borderId="11" xfId="0" applyNumberFormat="1" applyFont="1" applyFill="1" applyBorder="1" applyAlignment="1" applyProtection="1">
      <alignment horizontal="center" vertical="top" wrapText="1"/>
      <protection/>
    </xf>
    <xf numFmtId="0" fontId="0" fillId="34" borderId="10" xfId="0" applyFont="1" applyFill="1" applyBorder="1" applyAlignment="1" applyProtection="1">
      <alignment horizontal="justify" vertical="top" wrapText="1"/>
      <protection/>
    </xf>
    <xf numFmtId="4" fontId="0" fillId="33" borderId="10"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center" vertical="top" wrapText="1"/>
      <protection/>
    </xf>
    <xf numFmtId="0" fontId="0" fillId="0" borderId="10" xfId="0" applyFont="1" applyFill="1" applyBorder="1" applyAlignment="1" applyProtection="1">
      <alignment horizontal="justify" vertical="top" wrapText="1"/>
      <protection/>
    </xf>
    <xf numFmtId="4" fontId="0" fillId="0" borderId="10"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49" fontId="0" fillId="33" borderId="11" xfId="0" applyNumberFormat="1" applyFont="1" applyFill="1" applyBorder="1" applyAlignment="1" applyProtection="1">
      <alignment horizontal="center" vertical="center" wrapText="1"/>
      <protection/>
    </xf>
    <xf numFmtId="0" fontId="0" fillId="33" borderId="10" xfId="0" applyFont="1" applyFill="1" applyBorder="1" applyAlignment="1" applyProtection="1">
      <alignment horizontal="justify" vertical="center"/>
      <protection/>
    </xf>
    <xf numFmtId="0" fontId="0" fillId="33" borderId="10"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right" vertical="center" wrapText="1"/>
      <protection/>
    </xf>
    <xf numFmtId="0" fontId="0" fillId="0" borderId="11" xfId="0" applyFont="1" applyFill="1" applyBorder="1" applyAlignment="1" applyProtection="1">
      <alignment horizontal="center" vertical="top" wrapText="1"/>
      <protection/>
    </xf>
    <xf numFmtId="0" fontId="0" fillId="0" borderId="11" xfId="0" applyFont="1" applyFill="1" applyBorder="1" applyAlignment="1" applyProtection="1">
      <alignment horizontal="center" vertical="top"/>
      <protection/>
    </xf>
    <xf numFmtId="0" fontId="0" fillId="0" borderId="13" xfId="0" applyFont="1" applyFill="1" applyBorder="1" applyAlignment="1" applyProtection="1">
      <alignment horizontal="center"/>
      <protection/>
    </xf>
    <xf numFmtId="4" fontId="0" fillId="0" borderId="13" xfId="0" applyNumberFormat="1" applyFont="1" applyFill="1" applyBorder="1" applyAlignment="1" applyProtection="1">
      <alignment horizontal="right"/>
      <protection/>
    </xf>
    <xf numFmtId="0" fontId="0" fillId="0" borderId="14" xfId="0" applyFont="1" applyFill="1" applyBorder="1" applyAlignment="1" applyProtection="1">
      <alignment horizontal="center"/>
      <protection/>
    </xf>
    <xf numFmtId="0" fontId="0" fillId="0" borderId="14" xfId="0" applyFont="1" applyFill="1" applyBorder="1" applyAlignment="1" applyProtection="1">
      <alignment horizontal="right"/>
      <protection/>
    </xf>
    <xf numFmtId="0" fontId="0" fillId="0" borderId="0" xfId="0" applyFont="1" applyAlignment="1" applyProtection="1">
      <alignment horizontal="justify"/>
      <protection/>
    </xf>
    <xf numFmtId="0" fontId="0" fillId="0" borderId="0" xfId="0" applyFont="1" applyAlignment="1" applyProtection="1">
      <alignment horizontal="right"/>
      <protection/>
    </xf>
    <xf numFmtId="4" fontId="3" fillId="35" borderId="15" xfId="0" applyNumberFormat="1" applyFont="1" applyFill="1" applyBorder="1" applyAlignment="1" applyProtection="1">
      <alignment horizontal="right" vertical="center" wrapText="1"/>
      <protection/>
    </xf>
    <xf numFmtId="0" fontId="0"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4" fontId="3" fillId="0" borderId="0"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horizontal="justify" vertical="top"/>
      <protection/>
    </xf>
    <xf numFmtId="0" fontId="0" fillId="0" borderId="0" xfId="0" applyFont="1" applyFill="1" applyAlignment="1" applyProtection="1">
      <alignment horizontal="justify" vertical="top" wrapText="1"/>
      <protection/>
    </xf>
    <xf numFmtId="0" fontId="3" fillId="0" borderId="0" xfId="0" applyFont="1" applyFill="1" applyAlignment="1" applyProtection="1">
      <alignment horizontal="left" vertical="center"/>
      <protection/>
    </xf>
    <xf numFmtId="0" fontId="0" fillId="0" borderId="0" xfId="0" applyFont="1" applyFill="1" applyAlignment="1" applyProtection="1">
      <alignment horizontal="justify" vertical="center" wrapText="1"/>
      <protection/>
    </xf>
    <xf numFmtId="0" fontId="0" fillId="0" borderId="0" xfId="0" applyFont="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3" fillId="0" borderId="0" xfId="0" applyFont="1" applyAlignment="1" applyProtection="1">
      <alignment horizontal="center" vertical="top" wrapText="1"/>
      <protection/>
    </xf>
    <xf numFmtId="4" fontId="0" fillId="0" borderId="0" xfId="52" applyNumberFormat="1" applyFont="1" applyFill="1" applyAlignment="1" applyProtection="1">
      <alignment horizontal="justify" vertical="center" wrapTex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2" borderId="16" xfId="0" applyFont="1" applyFill="1" applyBorder="1" applyAlignment="1" applyProtection="1">
      <alignment horizontal="center" vertical="center" wrapText="1"/>
      <protection/>
    </xf>
    <xf numFmtId="0" fontId="3" fillId="2" borderId="17"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49" fontId="3" fillId="35" borderId="16" xfId="0" applyNumberFormat="1" applyFont="1" applyFill="1" applyBorder="1" applyAlignment="1" applyProtection="1">
      <alignment horizontal="left" vertical="center" wrapText="1"/>
      <protection/>
    </xf>
    <xf numFmtId="49" fontId="3" fillId="35" borderId="17" xfId="0" applyNumberFormat="1" applyFont="1" applyFill="1" applyBorder="1" applyAlignment="1" applyProtection="1">
      <alignment horizontal="left" vertical="center" wrapText="1"/>
      <protection/>
    </xf>
    <xf numFmtId="0" fontId="3" fillId="2" borderId="18" xfId="0" applyFont="1" applyFill="1" applyBorder="1" applyAlignment="1" applyProtection="1">
      <alignment horizontal="center" vertical="center" wrapText="1" shrinkToFit="1"/>
      <protection/>
    </xf>
    <xf numFmtId="0" fontId="3" fillId="2" borderId="0" xfId="0" applyFont="1" applyFill="1" applyBorder="1" applyAlignment="1" applyProtection="1">
      <alignment horizontal="center" vertical="center" wrapText="1" shrinkToFit="1"/>
      <protection/>
    </xf>
    <xf numFmtId="0" fontId="3" fillId="2" borderId="19" xfId="0" applyFont="1" applyFill="1" applyBorder="1" applyAlignment="1" applyProtection="1">
      <alignment horizontal="center" vertical="center" wrapText="1" shrinkToFi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49" fontId="0" fillId="0" borderId="0" xfId="0" applyNumberFormat="1" applyFont="1" applyFill="1" applyBorder="1" applyAlignment="1" applyProtection="1">
      <alignment horizontal="justify" vertical="top" wrapText="1"/>
      <protection/>
    </xf>
    <xf numFmtId="49" fontId="3" fillId="35" borderId="20" xfId="0" applyNumberFormat="1" applyFont="1" applyFill="1" applyBorder="1" applyAlignment="1" applyProtection="1">
      <alignment horizontal="left" vertical="center" wrapText="1"/>
      <protection/>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ZELENE2002" xfId="52"/>
    <cellStyle name="Percent" xfId="53"/>
    <cellStyle name="Povezana ćelija" xfId="54"/>
    <cellStyle name="Followed Hyperlink" xfId="55"/>
    <cellStyle name="Provjera ćelije" xfId="56"/>
    <cellStyle name="Style 1"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9"/>
  <sheetViews>
    <sheetView view="pageBreakPreview" zoomScale="130" zoomScaleNormal="130" zoomScaleSheetLayoutView="130" zoomScalePageLayoutView="0" workbookViewId="0" topLeftCell="A1">
      <selection activeCell="A4" sqref="A4"/>
    </sheetView>
  </sheetViews>
  <sheetFormatPr defaultColWidth="9.140625" defaultRowHeight="12.75"/>
  <cols>
    <col min="1" max="1" width="100.00390625" style="0" customWidth="1"/>
  </cols>
  <sheetData>
    <row r="1" spans="1:6" s="2" customFormat="1" ht="39.75" customHeight="1">
      <c r="A1" s="61" t="s">
        <v>37</v>
      </c>
      <c r="B1" s="62"/>
      <c r="C1" s="62"/>
      <c r="D1" s="62"/>
      <c r="E1" s="62"/>
      <c r="F1" s="62"/>
    </row>
    <row r="2" s="2" customFormat="1" ht="12.75" customHeight="1">
      <c r="A2" s="59" t="s">
        <v>0</v>
      </c>
    </row>
    <row r="3" s="2" customFormat="1" ht="7.5" customHeight="1">
      <c r="A3" s="7"/>
    </row>
    <row r="4" s="2" customFormat="1" ht="261" customHeight="1">
      <c r="A4" s="57" t="s">
        <v>139</v>
      </c>
    </row>
    <row r="5" s="2" customFormat="1" ht="67.5" customHeight="1">
      <c r="A5" s="57" t="s">
        <v>35</v>
      </c>
    </row>
    <row r="6" s="2" customFormat="1" ht="39" customHeight="1">
      <c r="A6" s="57" t="s">
        <v>1</v>
      </c>
    </row>
    <row r="7" s="2" customFormat="1" ht="42" customHeight="1">
      <c r="A7" s="57" t="s">
        <v>2</v>
      </c>
    </row>
    <row r="8" s="2" customFormat="1" ht="14.25" customHeight="1">
      <c r="A8" s="57" t="s">
        <v>34</v>
      </c>
    </row>
    <row r="9" s="2" customFormat="1" ht="26.25" customHeight="1">
      <c r="A9" s="57" t="s">
        <v>42</v>
      </c>
    </row>
    <row r="10" s="2" customFormat="1" ht="26.25" customHeight="1">
      <c r="A10" s="57" t="s">
        <v>79</v>
      </c>
    </row>
    <row r="11" s="2" customFormat="1" ht="63" customHeight="1">
      <c r="A11" s="58" t="s">
        <v>80</v>
      </c>
    </row>
    <row r="12" s="21" customFormat="1" ht="15" customHeight="1">
      <c r="A12" s="60" t="s">
        <v>41</v>
      </c>
    </row>
    <row r="13" s="21" customFormat="1" ht="15" customHeight="1">
      <c r="A13" s="60" t="s">
        <v>13</v>
      </c>
    </row>
    <row r="14" s="2" customFormat="1" ht="67.5" customHeight="1">
      <c r="A14" s="54" t="s">
        <v>46</v>
      </c>
    </row>
    <row r="15" s="2" customFormat="1" ht="26.25" customHeight="1">
      <c r="A15" s="9" t="s">
        <v>78</v>
      </c>
    </row>
    <row r="16" s="21" customFormat="1" ht="15" customHeight="1">
      <c r="A16" s="60" t="s">
        <v>43</v>
      </c>
    </row>
    <row r="17" s="2" customFormat="1" ht="7.5" customHeight="1">
      <c r="A17" s="9"/>
    </row>
    <row r="18" s="2" customFormat="1" ht="12.75">
      <c r="A18" s="55" t="s">
        <v>33</v>
      </c>
    </row>
    <row r="19" s="2" customFormat="1" ht="29.25" customHeight="1">
      <c r="A19" s="56" t="s">
        <v>57</v>
      </c>
    </row>
  </sheetData>
  <sheetProtection password="B103" sheet="1"/>
  <printOptions/>
  <pageMargins left="0.44" right="0.33" top="0.45" bottom="0.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67"/>
  <sheetViews>
    <sheetView tabSelected="1" view="pageBreakPreview" zoomScaleSheetLayoutView="100" workbookViewId="0" topLeftCell="A1">
      <selection activeCell="A4" sqref="A4:F4"/>
    </sheetView>
  </sheetViews>
  <sheetFormatPr defaultColWidth="9.140625" defaultRowHeight="12.75"/>
  <cols>
    <col min="1" max="1" width="7.7109375" style="2" bestFit="1" customWidth="1"/>
    <col min="2" max="2" width="57.140625" style="47" customWidth="1"/>
    <col min="3" max="3" width="5.140625" style="2" customWidth="1"/>
    <col min="4" max="4" width="6.57421875" style="8" bestFit="1" customWidth="1"/>
    <col min="5" max="5" width="9.140625" style="48" bestFit="1" customWidth="1"/>
    <col min="6" max="6" width="10.57421875" style="48" bestFit="1" customWidth="1"/>
    <col min="7" max="16384" width="9.140625" style="2" customWidth="1"/>
  </cols>
  <sheetData>
    <row r="1" spans="1:6" ht="20.25" customHeight="1">
      <c r="A1" s="71" t="s">
        <v>81</v>
      </c>
      <c r="B1" s="71"/>
      <c r="C1" s="71"/>
      <c r="D1" s="71"/>
      <c r="E1" s="71"/>
      <c r="F1" s="71"/>
    </row>
    <row r="2" spans="1:6" ht="16.5" customHeight="1">
      <c r="A2" s="72" t="s">
        <v>82</v>
      </c>
      <c r="B2" s="72"/>
      <c r="C2" s="72"/>
      <c r="D2" s="72"/>
      <c r="E2" s="72"/>
      <c r="F2" s="72"/>
    </row>
    <row r="3" spans="1:6" ht="12.75">
      <c r="A3" s="3"/>
      <c r="B3" s="4"/>
      <c r="C3" s="3"/>
      <c r="D3" s="5"/>
      <c r="E3" s="6"/>
      <c r="F3" s="6"/>
    </row>
    <row r="4" spans="1:6" ht="148.5" customHeight="1">
      <c r="A4" s="73" t="s">
        <v>138</v>
      </c>
      <c r="B4" s="73"/>
      <c r="C4" s="73"/>
      <c r="D4" s="73"/>
      <c r="E4" s="73"/>
      <c r="F4" s="73"/>
    </row>
    <row r="5" spans="1:6" ht="7.5" customHeight="1">
      <c r="A5" s="22"/>
      <c r="B5" s="23"/>
      <c r="C5" s="24"/>
      <c r="D5" s="25"/>
      <c r="E5" s="26"/>
      <c r="F5" s="26"/>
    </row>
    <row r="6" spans="1:6" ht="18.75" customHeight="1">
      <c r="A6" s="74" t="s">
        <v>142</v>
      </c>
      <c r="B6" s="74"/>
      <c r="C6" s="74"/>
      <c r="D6" s="74"/>
      <c r="E6" s="74"/>
      <c r="F6" s="74"/>
    </row>
    <row r="7" spans="1:6" ht="25.5">
      <c r="A7" s="10" t="s">
        <v>20</v>
      </c>
      <c r="B7" s="11" t="s">
        <v>24</v>
      </c>
      <c r="C7" s="12" t="s">
        <v>67</v>
      </c>
      <c r="D7" s="12" t="s">
        <v>44</v>
      </c>
      <c r="E7" s="13" t="s">
        <v>45</v>
      </c>
      <c r="F7" s="14" t="s">
        <v>3</v>
      </c>
    </row>
    <row r="8" spans="1:6" ht="12.75" customHeight="1">
      <c r="A8" s="63" t="s">
        <v>14</v>
      </c>
      <c r="B8" s="64"/>
      <c r="C8" s="64"/>
      <c r="D8" s="64"/>
      <c r="E8" s="64"/>
      <c r="F8" s="65"/>
    </row>
    <row r="9" spans="1:6" ht="25.5">
      <c r="A9" s="27" t="s">
        <v>5</v>
      </c>
      <c r="B9" s="15" t="s">
        <v>61</v>
      </c>
      <c r="C9" s="16">
        <v>2</v>
      </c>
      <c r="D9" s="16" t="s">
        <v>26</v>
      </c>
      <c r="E9" s="1"/>
      <c r="F9" s="30">
        <f aca="true" t="shared" si="0" ref="F9:F14">ROUND(C9*E9,2)</f>
        <v>0</v>
      </c>
    </row>
    <row r="10" spans="1:6" ht="25.5">
      <c r="A10" s="27" t="s">
        <v>6</v>
      </c>
      <c r="B10" s="15" t="s">
        <v>62</v>
      </c>
      <c r="C10" s="16">
        <v>2</v>
      </c>
      <c r="D10" s="16" t="s">
        <v>26</v>
      </c>
      <c r="E10" s="1"/>
      <c r="F10" s="30">
        <f t="shared" si="0"/>
        <v>0</v>
      </c>
    </row>
    <row r="11" spans="1:6" s="21" customFormat="1" ht="15" customHeight="1">
      <c r="A11" s="36" t="s">
        <v>7</v>
      </c>
      <c r="B11" s="37" t="s">
        <v>49</v>
      </c>
      <c r="C11" s="16">
        <v>4</v>
      </c>
      <c r="D11" s="38" t="s">
        <v>26</v>
      </c>
      <c r="E11" s="1"/>
      <c r="F11" s="30">
        <f t="shared" si="0"/>
        <v>0</v>
      </c>
    </row>
    <row r="12" spans="1:6" s="21" customFormat="1" ht="15" customHeight="1">
      <c r="A12" s="36" t="s">
        <v>54</v>
      </c>
      <c r="B12" s="37" t="s">
        <v>17</v>
      </c>
      <c r="C12" s="16">
        <v>4</v>
      </c>
      <c r="D12" s="38" t="s">
        <v>26</v>
      </c>
      <c r="E12" s="1"/>
      <c r="F12" s="30">
        <f t="shared" si="0"/>
        <v>0</v>
      </c>
    </row>
    <row r="13" spans="1:6" s="21" customFormat="1" ht="15" customHeight="1">
      <c r="A13" s="36" t="s">
        <v>70</v>
      </c>
      <c r="B13" s="37" t="s">
        <v>4</v>
      </c>
      <c r="C13" s="16">
        <v>2</v>
      </c>
      <c r="D13" s="38" t="s">
        <v>26</v>
      </c>
      <c r="E13" s="1"/>
      <c r="F13" s="30">
        <f t="shared" si="0"/>
        <v>0</v>
      </c>
    </row>
    <row r="14" spans="1:6" s="3" customFormat="1" ht="25.5">
      <c r="A14" s="31" t="s">
        <v>71</v>
      </c>
      <c r="B14" s="32" t="s">
        <v>83</v>
      </c>
      <c r="C14" s="20">
        <v>4</v>
      </c>
      <c r="D14" s="33" t="s">
        <v>26</v>
      </c>
      <c r="E14" s="1"/>
      <c r="F14" s="17">
        <f t="shared" si="0"/>
        <v>0</v>
      </c>
    </row>
    <row r="15" spans="1:6" s="21" customFormat="1" ht="56.25" customHeight="1">
      <c r="A15" s="36" t="s">
        <v>95</v>
      </c>
      <c r="B15" s="37" t="s">
        <v>84</v>
      </c>
      <c r="C15" s="16">
        <v>2</v>
      </c>
      <c r="D15" s="38" t="s">
        <v>25</v>
      </c>
      <c r="E15" s="1"/>
      <c r="F15" s="30">
        <f aca="true" t="shared" si="1" ref="F15:F31">ROUND(C15*E15,2)</f>
        <v>0</v>
      </c>
    </row>
    <row r="16" spans="1:6" s="21" customFormat="1" ht="38.25">
      <c r="A16" s="36" t="s">
        <v>77</v>
      </c>
      <c r="B16" s="37" t="s">
        <v>85</v>
      </c>
      <c r="C16" s="16">
        <v>2</v>
      </c>
      <c r="D16" s="16" t="s">
        <v>26</v>
      </c>
      <c r="E16" s="1"/>
      <c r="F16" s="30">
        <f t="shared" si="1"/>
        <v>0</v>
      </c>
    </row>
    <row r="17" spans="1:6" s="21" customFormat="1" ht="25.5">
      <c r="A17" s="36" t="s">
        <v>96</v>
      </c>
      <c r="B17" s="37" t="s">
        <v>86</v>
      </c>
      <c r="C17" s="16">
        <v>20</v>
      </c>
      <c r="D17" s="16" t="s">
        <v>26</v>
      </c>
      <c r="E17" s="1"/>
      <c r="F17" s="30">
        <f t="shared" si="1"/>
        <v>0</v>
      </c>
    </row>
    <row r="18" spans="1:6" s="21" customFormat="1" ht="38.25">
      <c r="A18" s="36" t="s">
        <v>97</v>
      </c>
      <c r="B18" s="37" t="s">
        <v>87</v>
      </c>
      <c r="C18" s="16">
        <v>20</v>
      </c>
      <c r="D18" s="16" t="s">
        <v>26</v>
      </c>
      <c r="E18" s="1"/>
      <c r="F18" s="30">
        <f t="shared" si="1"/>
        <v>0</v>
      </c>
    </row>
    <row r="19" spans="1:6" s="21" customFormat="1" ht="25.5">
      <c r="A19" s="36" t="s">
        <v>98</v>
      </c>
      <c r="B19" s="37" t="s">
        <v>88</v>
      </c>
      <c r="C19" s="16">
        <v>20</v>
      </c>
      <c r="D19" s="16" t="s">
        <v>26</v>
      </c>
      <c r="E19" s="1"/>
      <c r="F19" s="30">
        <f t="shared" si="1"/>
        <v>0</v>
      </c>
    </row>
    <row r="20" spans="1:6" s="21" customFormat="1" ht="38.25">
      <c r="A20" s="36" t="s">
        <v>99</v>
      </c>
      <c r="B20" s="15" t="s">
        <v>89</v>
      </c>
      <c r="C20" s="16">
        <v>20</v>
      </c>
      <c r="D20" s="16" t="s">
        <v>26</v>
      </c>
      <c r="E20" s="1"/>
      <c r="F20" s="30">
        <f t="shared" si="1"/>
        <v>0</v>
      </c>
    </row>
    <row r="21" spans="1:6" s="21" customFormat="1" ht="81.75" customHeight="1">
      <c r="A21" s="36" t="s">
        <v>100</v>
      </c>
      <c r="B21" s="28" t="s">
        <v>92</v>
      </c>
      <c r="C21" s="16">
        <v>1</v>
      </c>
      <c r="D21" s="38" t="s">
        <v>25</v>
      </c>
      <c r="E21" s="1"/>
      <c r="F21" s="30">
        <f t="shared" si="1"/>
        <v>0</v>
      </c>
    </row>
    <row r="22" spans="1:6" s="21" customFormat="1" ht="56.25" customHeight="1">
      <c r="A22" s="36" t="s">
        <v>101</v>
      </c>
      <c r="B22" s="15" t="s">
        <v>90</v>
      </c>
      <c r="C22" s="16">
        <v>2</v>
      </c>
      <c r="D22" s="16" t="s">
        <v>26</v>
      </c>
      <c r="E22" s="1"/>
      <c r="F22" s="30">
        <f t="shared" si="1"/>
        <v>0</v>
      </c>
    </row>
    <row r="23" spans="1:6" ht="25.5">
      <c r="A23" s="27" t="s">
        <v>102</v>
      </c>
      <c r="B23" s="15" t="s">
        <v>38</v>
      </c>
      <c r="C23" s="16">
        <v>2</v>
      </c>
      <c r="D23" s="16" t="s">
        <v>26</v>
      </c>
      <c r="E23" s="1"/>
      <c r="F23" s="30">
        <f t="shared" si="1"/>
        <v>0</v>
      </c>
    </row>
    <row r="24" spans="1:6" ht="25.5">
      <c r="A24" s="27" t="s">
        <v>103</v>
      </c>
      <c r="B24" s="15" t="s">
        <v>28</v>
      </c>
      <c r="C24" s="16">
        <v>2</v>
      </c>
      <c r="D24" s="16" t="s">
        <v>26</v>
      </c>
      <c r="E24" s="1"/>
      <c r="F24" s="30">
        <f t="shared" si="1"/>
        <v>0</v>
      </c>
    </row>
    <row r="25" spans="1:6" s="21" customFormat="1" ht="19.5" customHeight="1">
      <c r="A25" s="36" t="s">
        <v>104</v>
      </c>
      <c r="B25" s="37" t="s">
        <v>55</v>
      </c>
      <c r="C25" s="16">
        <v>2</v>
      </c>
      <c r="D25" s="38" t="s">
        <v>26</v>
      </c>
      <c r="E25" s="1"/>
      <c r="F25" s="30">
        <f t="shared" si="1"/>
        <v>0</v>
      </c>
    </row>
    <row r="26" spans="1:6" ht="25.5">
      <c r="A26" s="27" t="s">
        <v>105</v>
      </c>
      <c r="B26" s="15" t="s">
        <v>22</v>
      </c>
      <c r="C26" s="16">
        <v>2</v>
      </c>
      <c r="D26" s="16" t="s">
        <v>29</v>
      </c>
      <c r="E26" s="1"/>
      <c r="F26" s="30">
        <f t="shared" si="1"/>
        <v>0</v>
      </c>
    </row>
    <row r="27" spans="1:6" ht="51">
      <c r="A27" s="27" t="s">
        <v>106</v>
      </c>
      <c r="B27" s="15" t="s">
        <v>30</v>
      </c>
      <c r="C27" s="16">
        <v>2</v>
      </c>
      <c r="D27" s="16" t="s">
        <v>26</v>
      </c>
      <c r="E27" s="1"/>
      <c r="F27" s="30">
        <f t="shared" si="1"/>
        <v>0</v>
      </c>
    </row>
    <row r="28" spans="1:6" ht="38.25">
      <c r="A28" s="27" t="s">
        <v>107</v>
      </c>
      <c r="B28" s="15" t="s">
        <v>47</v>
      </c>
      <c r="C28" s="16">
        <v>2</v>
      </c>
      <c r="D28" s="16" t="s">
        <v>26</v>
      </c>
      <c r="E28" s="1"/>
      <c r="F28" s="30">
        <f t="shared" si="1"/>
        <v>0</v>
      </c>
    </row>
    <row r="29" spans="1:6" ht="25.5">
      <c r="A29" s="27" t="s">
        <v>108</v>
      </c>
      <c r="B29" s="15" t="s">
        <v>48</v>
      </c>
      <c r="C29" s="16">
        <v>2</v>
      </c>
      <c r="D29" s="16" t="s">
        <v>29</v>
      </c>
      <c r="E29" s="1"/>
      <c r="F29" s="30">
        <f t="shared" si="1"/>
        <v>0</v>
      </c>
    </row>
    <row r="30" spans="1:6" s="21" customFormat="1" ht="15" customHeight="1">
      <c r="A30" s="36" t="s">
        <v>109</v>
      </c>
      <c r="B30" s="37" t="s">
        <v>59</v>
      </c>
      <c r="C30" s="16">
        <v>2</v>
      </c>
      <c r="D30" s="38" t="s">
        <v>26</v>
      </c>
      <c r="E30" s="1"/>
      <c r="F30" s="30">
        <f t="shared" si="1"/>
        <v>0</v>
      </c>
    </row>
    <row r="31" spans="1:6" ht="25.5">
      <c r="A31" s="27" t="s">
        <v>110</v>
      </c>
      <c r="B31" s="15" t="s">
        <v>60</v>
      </c>
      <c r="C31" s="16">
        <v>2</v>
      </c>
      <c r="D31" s="16" t="s">
        <v>29</v>
      </c>
      <c r="E31" s="1"/>
      <c r="F31" s="30">
        <f t="shared" si="1"/>
        <v>0</v>
      </c>
    </row>
    <row r="32" spans="1:6" ht="12.75" customHeight="1">
      <c r="A32" s="68" t="s">
        <v>94</v>
      </c>
      <c r="B32" s="69"/>
      <c r="C32" s="69"/>
      <c r="D32" s="69"/>
      <c r="E32" s="69"/>
      <c r="F32" s="70"/>
    </row>
    <row r="33" spans="1:6" s="21" customFormat="1" ht="170.25" customHeight="1">
      <c r="A33" s="36" t="s">
        <v>111</v>
      </c>
      <c r="B33" s="28" t="s">
        <v>91</v>
      </c>
      <c r="C33" s="16">
        <v>5</v>
      </c>
      <c r="D33" s="38" t="s">
        <v>26</v>
      </c>
      <c r="E33" s="1"/>
      <c r="F33" s="30">
        <f>ROUND(C33*E33,2)</f>
        <v>0</v>
      </c>
    </row>
    <row r="34" spans="1:6" ht="12.75" customHeight="1">
      <c r="A34" s="68" t="s">
        <v>15</v>
      </c>
      <c r="B34" s="69"/>
      <c r="C34" s="69"/>
      <c r="D34" s="69"/>
      <c r="E34" s="69"/>
      <c r="F34" s="70"/>
    </row>
    <row r="35" spans="1:6" s="21" customFormat="1" ht="15" customHeight="1">
      <c r="A35" s="36" t="s">
        <v>112</v>
      </c>
      <c r="B35" s="37" t="s">
        <v>19</v>
      </c>
      <c r="C35" s="16">
        <v>7</v>
      </c>
      <c r="D35" s="38" t="s">
        <v>16</v>
      </c>
      <c r="E35" s="1"/>
      <c r="F35" s="30">
        <f aca="true" t="shared" si="2" ref="F35:F47">ROUND(C35*E35,2)</f>
        <v>0</v>
      </c>
    </row>
    <row r="36" spans="1:6" s="21" customFormat="1" ht="15" customHeight="1">
      <c r="A36" s="36" t="s">
        <v>113</v>
      </c>
      <c r="B36" s="37" t="s">
        <v>73</v>
      </c>
      <c r="C36" s="16">
        <v>5</v>
      </c>
      <c r="D36" s="38" t="s">
        <v>26</v>
      </c>
      <c r="E36" s="1"/>
      <c r="F36" s="30">
        <f t="shared" si="2"/>
        <v>0</v>
      </c>
    </row>
    <row r="37" spans="1:6" ht="25.5">
      <c r="A37" s="27" t="s">
        <v>114</v>
      </c>
      <c r="B37" s="15" t="s">
        <v>65</v>
      </c>
      <c r="C37" s="16">
        <v>1</v>
      </c>
      <c r="D37" s="16" t="s">
        <v>25</v>
      </c>
      <c r="E37" s="1"/>
      <c r="F37" s="30">
        <f t="shared" si="2"/>
        <v>0</v>
      </c>
    </row>
    <row r="38" spans="1:6" ht="38.25">
      <c r="A38" s="27" t="s">
        <v>115</v>
      </c>
      <c r="B38" s="15" t="s">
        <v>50</v>
      </c>
      <c r="C38" s="16">
        <v>7</v>
      </c>
      <c r="D38" s="16" t="s">
        <v>16</v>
      </c>
      <c r="E38" s="1"/>
      <c r="F38" s="30">
        <f t="shared" si="2"/>
        <v>0</v>
      </c>
    </row>
    <row r="39" spans="1:6" ht="25.5">
      <c r="A39" s="27" t="s">
        <v>116</v>
      </c>
      <c r="B39" s="15" t="s">
        <v>64</v>
      </c>
      <c r="C39" s="39">
        <v>10</v>
      </c>
      <c r="D39" s="39" t="s">
        <v>16</v>
      </c>
      <c r="E39" s="1"/>
      <c r="F39" s="40">
        <f t="shared" si="2"/>
        <v>0</v>
      </c>
    </row>
    <row r="40" spans="1:6" ht="25.5">
      <c r="A40" s="41" t="s">
        <v>117</v>
      </c>
      <c r="B40" s="15" t="s">
        <v>63</v>
      </c>
      <c r="C40" s="39">
        <v>6</v>
      </c>
      <c r="D40" s="39" t="s">
        <v>16</v>
      </c>
      <c r="E40" s="1"/>
      <c r="F40" s="40">
        <f t="shared" si="2"/>
        <v>0</v>
      </c>
    </row>
    <row r="41" spans="1:6" s="3" customFormat="1" ht="51">
      <c r="A41" s="41" t="s">
        <v>118</v>
      </c>
      <c r="B41" s="19" t="s">
        <v>72</v>
      </c>
      <c r="C41" s="20">
        <v>1</v>
      </c>
      <c r="D41" s="20" t="s">
        <v>68</v>
      </c>
      <c r="E41" s="1"/>
      <c r="F41" s="34">
        <f t="shared" si="2"/>
        <v>0</v>
      </c>
    </row>
    <row r="42" spans="1:6" s="21" customFormat="1" ht="15" customHeight="1">
      <c r="A42" s="36" t="s">
        <v>119</v>
      </c>
      <c r="B42" s="37" t="s">
        <v>21</v>
      </c>
      <c r="C42" s="16">
        <v>2</v>
      </c>
      <c r="D42" s="38" t="s">
        <v>25</v>
      </c>
      <c r="E42" s="1"/>
      <c r="F42" s="30">
        <f t="shared" si="2"/>
        <v>0</v>
      </c>
    </row>
    <row r="43" spans="1:6" s="21" customFormat="1" ht="15" customHeight="1">
      <c r="A43" s="36" t="s">
        <v>120</v>
      </c>
      <c r="B43" s="37" t="s">
        <v>8</v>
      </c>
      <c r="C43" s="16">
        <v>2</v>
      </c>
      <c r="D43" s="38" t="s">
        <v>25</v>
      </c>
      <c r="E43" s="1"/>
      <c r="F43" s="30">
        <f t="shared" si="2"/>
        <v>0</v>
      </c>
    </row>
    <row r="44" spans="1:6" s="21" customFormat="1" ht="28.5" customHeight="1">
      <c r="A44" s="36" t="s">
        <v>121</v>
      </c>
      <c r="B44" s="37" t="s">
        <v>39</v>
      </c>
      <c r="C44" s="16">
        <v>10</v>
      </c>
      <c r="D44" s="38" t="s">
        <v>16</v>
      </c>
      <c r="E44" s="1"/>
      <c r="F44" s="30">
        <f t="shared" si="2"/>
        <v>0</v>
      </c>
    </row>
    <row r="45" spans="1:6" s="21" customFormat="1" ht="15" customHeight="1">
      <c r="A45" s="36" t="s">
        <v>122</v>
      </c>
      <c r="B45" s="37" t="s">
        <v>51</v>
      </c>
      <c r="C45" s="16">
        <v>5</v>
      </c>
      <c r="D45" s="38" t="s">
        <v>16</v>
      </c>
      <c r="E45" s="1"/>
      <c r="F45" s="30">
        <f t="shared" si="2"/>
        <v>0</v>
      </c>
    </row>
    <row r="46" spans="1:6" s="21" customFormat="1" ht="25.5">
      <c r="A46" s="36" t="s">
        <v>123</v>
      </c>
      <c r="B46" s="53" t="s">
        <v>74</v>
      </c>
      <c r="C46" s="16">
        <v>2</v>
      </c>
      <c r="D46" s="38" t="s">
        <v>26</v>
      </c>
      <c r="E46" s="1"/>
      <c r="F46" s="30">
        <f t="shared" si="2"/>
        <v>0</v>
      </c>
    </row>
    <row r="47" spans="1:6" ht="27" customHeight="1">
      <c r="A47" s="27" t="s">
        <v>124</v>
      </c>
      <c r="B47" s="28" t="s">
        <v>75</v>
      </c>
      <c r="C47" s="16">
        <v>2</v>
      </c>
      <c r="D47" s="16" t="s">
        <v>25</v>
      </c>
      <c r="E47" s="1"/>
      <c r="F47" s="30">
        <f t="shared" si="2"/>
        <v>0</v>
      </c>
    </row>
    <row r="48" spans="1:6" ht="29.25" customHeight="1">
      <c r="A48" s="27" t="s">
        <v>125</v>
      </c>
      <c r="B48" s="28" t="s">
        <v>76</v>
      </c>
      <c r="C48" s="16">
        <v>10</v>
      </c>
      <c r="D48" s="16" t="s">
        <v>29</v>
      </c>
      <c r="E48" s="1"/>
      <c r="F48" s="30">
        <f>ROUND(C48*E48,2)</f>
        <v>0</v>
      </c>
    </row>
    <row r="49" spans="1:6" ht="91.5" customHeight="1">
      <c r="A49" s="42" t="s">
        <v>126</v>
      </c>
      <c r="B49" s="28" t="s">
        <v>31</v>
      </c>
      <c r="C49" s="16"/>
      <c r="D49" s="38"/>
      <c r="E49" s="1"/>
      <c r="F49" s="30"/>
    </row>
    <row r="50" spans="1:6" s="21" customFormat="1" ht="15" customHeight="1">
      <c r="A50" s="36" t="s">
        <v>127</v>
      </c>
      <c r="B50" s="37" t="s">
        <v>10</v>
      </c>
      <c r="C50" s="16">
        <v>3</v>
      </c>
      <c r="D50" s="38" t="s">
        <v>18</v>
      </c>
      <c r="E50" s="1"/>
      <c r="F50" s="30">
        <f aca="true" t="shared" si="3" ref="F50:F60">ROUND(C50*E50,2)</f>
        <v>0</v>
      </c>
    </row>
    <row r="51" spans="1:6" s="21" customFormat="1" ht="15" customHeight="1">
      <c r="A51" s="36" t="s">
        <v>128</v>
      </c>
      <c r="B51" s="37" t="s">
        <v>11</v>
      </c>
      <c r="C51" s="16">
        <v>10</v>
      </c>
      <c r="D51" s="38" t="s">
        <v>18</v>
      </c>
      <c r="E51" s="1"/>
      <c r="F51" s="30">
        <f t="shared" si="3"/>
        <v>0</v>
      </c>
    </row>
    <row r="52" spans="1:6" s="21" customFormat="1" ht="15" customHeight="1">
      <c r="A52" s="36" t="s">
        <v>129</v>
      </c>
      <c r="B52" s="37" t="s">
        <v>12</v>
      </c>
      <c r="C52" s="16">
        <v>3</v>
      </c>
      <c r="D52" s="38" t="s">
        <v>18</v>
      </c>
      <c r="E52" s="1"/>
      <c r="F52" s="30">
        <f t="shared" si="3"/>
        <v>0</v>
      </c>
    </row>
    <row r="53" spans="1:6" s="21" customFormat="1" ht="15" customHeight="1">
      <c r="A53" s="36" t="s">
        <v>130</v>
      </c>
      <c r="B53" s="37" t="s">
        <v>56</v>
      </c>
      <c r="C53" s="16">
        <v>10</v>
      </c>
      <c r="D53" s="38" t="s">
        <v>18</v>
      </c>
      <c r="E53" s="1"/>
      <c r="F53" s="30">
        <f t="shared" si="3"/>
        <v>0</v>
      </c>
    </row>
    <row r="54" spans="1:6" ht="102">
      <c r="A54" s="18" t="s">
        <v>131</v>
      </c>
      <c r="B54" s="28" t="s">
        <v>66</v>
      </c>
      <c r="C54" s="38">
        <v>1</v>
      </c>
      <c r="D54" s="38" t="s">
        <v>23</v>
      </c>
      <c r="E54" s="1"/>
      <c r="F54" s="30">
        <f t="shared" si="3"/>
        <v>0</v>
      </c>
    </row>
    <row r="55" spans="1:6" ht="76.5">
      <c r="A55" s="18" t="s">
        <v>132</v>
      </c>
      <c r="B55" s="28" t="s">
        <v>52</v>
      </c>
      <c r="C55" s="16">
        <v>5</v>
      </c>
      <c r="D55" s="29" t="s">
        <v>16</v>
      </c>
      <c r="E55" s="1"/>
      <c r="F55" s="30">
        <f t="shared" si="3"/>
        <v>0</v>
      </c>
    </row>
    <row r="56" spans="1:6" ht="52.5">
      <c r="A56" s="18" t="s">
        <v>133</v>
      </c>
      <c r="B56" s="15" t="s">
        <v>53</v>
      </c>
      <c r="C56" s="16">
        <v>30</v>
      </c>
      <c r="D56" s="29" t="s">
        <v>26</v>
      </c>
      <c r="E56" s="1"/>
      <c r="F56" s="30">
        <f t="shared" si="3"/>
        <v>0</v>
      </c>
    </row>
    <row r="57" spans="1:6" ht="29.25" customHeight="1">
      <c r="A57" s="18" t="s">
        <v>134</v>
      </c>
      <c r="B57" s="28" t="s">
        <v>40</v>
      </c>
      <c r="C57" s="39">
        <v>5</v>
      </c>
      <c r="D57" s="29" t="s">
        <v>26</v>
      </c>
      <c r="E57" s="1"/>
      <c r="F57" s="30">
        <f t="shared" si="3"/>
        <v>0</v>
      </c>
    </row>
    <row r="58" spans="1:6" s="21" customFormat="1" ht="42.75" customHeight="1">
      <c r="A58" s="36" t="s">
        <v>135</v>
      </c>
      <c r="B58" s="28" t="s">
        <v>93</v>
      </c>
      <c r="C58" s="16">
        <v>2</v>
      </c>
      <c r="D58" s="38" t="s">
        <v>27</v>
      </c>
      <c r="E58" s="1"/>
      <c r="F58" s="30">
        <f>ROUND(C58*E58,2)</f>
        <v>0</v>
      </c>
    </row>
    <row r="59" spans="1:6" s="3" customFormat="1" ht="38.25">
      <c r="A59" s="31" t="s">
        <v>136</v>
      </c>
      <c r="B59" s="32" t="s">
        <v>58</v>
      </c>
      <c r="C59" s="20">
        <v>2</v>
      </c>
      <c r="D59" s="33" t="s">
        <v>26</v>
      </c>
      <c r="E59" s="1"/>
      <c r="F59" s="17">
        <f>ROUND(C59*E59,2)</f>
        <v>0</v>
      </c>
    </row>
    <row r="60" spans="1:6" s="3" customFormat="1" ht="51">
      <c r="A60" s="18" t="s">
        <v>137</v>
      </c>
      <c r="B60" s="19" t="s">
        <v>69</v>
      </c>
      <c r="C60" s="20">
        <v>2</v>
      </c>
      <c r="D60" s="33" t="s">
        <v>25</v>
      </c>
      <c r="E60" s="1"/>
      <c r="F60" s="30">
        <f t="shared" si="3"/>
        <v>0</v>
      </c>
    </row>
    <row r="61" spans="1:6" s="35" customFormat="1" ht="18.75" customHeight="1">
      <c r="A61" s="66" t="s">
        <v>140</v>
      </c>
      <c r="B61" s="67"/>
      <c r="C61" s="67"/>
      <c r="D61" s="67"/>
      <c r="E61" s="67"/>
      <c r="F61" s="49">
        <f>ROUND(SUM(F9:F60),2)</f>
        <v>0</v>
      </c>
    </row>
    <row r="62" spans="1:15" s="35" customFormat="1" ht="18.75" customHeight="1">
      <c r="A62" s="66" t="s">
        <v>9</v>
      </c>
      <c r="B62" s="67"/>
      <c r="C62" s="67"/>
      <c r="D62" s="67"/>
      <c r="E62" s="67"/>
      <c r="F62" s="49">
        <f>F61*0.25</f>
        <v>0</v>
      </c>
      <c r="G62" s="52"/>
      <c r="H62" s="52"/>
      <c r="I62" s="52"/>
      <c r="J62" s="52"/>
      <c r="K62" s="52"/>
      <c r="L62" s="52"/>
      <c r="M62" s="52"/>
      <c r="N62" s="51"/>
      <c r="O62" s="51"/>
    </row>
    <row r="63" spans="1:15" s="35" customFormat="1" ht="18.75" customHeight="1">
      <c r="A63" s="66" t="s">
        <v>141</v>
      </c>
      <c r="B63" s="67"/>
      <c r="C63" s="67"/>
      <c r="D63" s="67"/>
      <c r="E63" s="67"/>
      <c r="F63" s="49">
        <f>F61+F62</f>
        <v>0</v>
      </c>
      <c r="G63" s="52"/>
      <c r="H63" s="52"/>
      <c r="I63" s="52"/>
      <c r="J63" s="52"/>
      <c r="K63" s="52"/>
      <c r="L63" s="52"/>
      <c r="M63" s="52"/>
      <c r="N63" s="51"/>
      <c r="O63" s="51"/>
    </row>
    <row r="64" spans="1:15" ht="36" customHeight="1">
      <c r="A64" s="3"/>
      <c r="B64" s="4"/>
      <c r="C64" s="3"/>
      <c r="D64" s="5"/>
      <c r="E64" s="6"/>
      <c r="F64" s="26"/>
      <c r="G64" s="24"/>
      <c r="H64" s="24"/>
      <c r="I64" s="24"/>
      <c r="J64" s="24"/>
      <c r="K64" s="24"/>
      <c r="L64" s="24"/>
      <c r="M64" s="24"/>
      <c r="N64" s="24"/>
      <c r="O64" s="24"/>
    </row>
    <row r="65" spans="1:6" ht="25.5" customHeight="1">
      <c r="A65" s="3"/>
      <c r="B65" s="4"/>
      <c r="C65" s="50" t="s">
        <v>32</v>
      </c>
      <c r="D65" s="43"/>
      <c r="E65" s="44"/>
      <c r="F65" s="44"/>
    </row>
    <row r="66" spans="1:6" ht="12.75">
      <c r="A66" s="3"/>
      <c r="B66" s="4"/>
      <c r="D66" s="45"/>
      <c r="E66" s="46" t="s">
        <v>36</v>
      </c>
      <c r="F66" s="46"/>
    </row>
    <row r="67" spans="1:6" ht="12.75">
      <c r="A67" s="3"/>
      <c r="B67" s="4"/>
      <c r="C67" s="5"/>
      <c r="D67" s="5"/>
      <c r="E67" s="6"/>
      <c r="F67" s="6"/>
    </row>
  </sheetData>
  <sheetProtection password="DEB9" sheet="1"/>
  <mergeCells count="10">
    <mergeCell ref="A8:F8"/>
    <mergeCell ref="A62:E62"/>
    <mergeCell ref="A63:E63"/>
    <mergeCell ref="A34:F34"/>
    <mergeCell ref="A61:E61"/>
    <mergeCell ref="A1:F1"/>
    <mergeCell ref="A2:F2"/>
    <mergeCell ref="A4:F4"/>
    <mergeCell ref="A32:F32"/>
    <mergeCell ref="A6:F6"/>
  </mergeCells>
  <printOptions/>
  <pageMargins left="0.7874015748031497" right="0.3937007874015748" top="0.47" bottom="0.36" header="0.1968503937007874" footer="0.1968503937007874"/>
  <pageSetup horizontalDpi="600" verticalDpi="600" orientation="portrait" paperSize="9" scale="94" r:id="rId1"/>
  <rowBreaks count="1" manualBreakCount="1">
    <brk id="2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rijeka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krstin-brezac</dc:creator>
  <cp:keywords/>
  <dc:description/>
  <cp:lastModifiedBy>Marin Carević</cp:lastModifiedBy>
  <cp:lastPrinted>2023-07-19T06:23:09Z</cp:lastPrinted>
  <dcterms:created xsi:type="dcterms:W3CDTF">2005-05-06T12:24:21Z</dcterms:created>
  <dcterms:modified xsi:type="dcterms:W3CDTF">2023-07-19T06:23:19Z</dcterms:modified>
  <cp:category/>
  <cp:version/>
  <cp:contentType/>
  <cp:contentStatus/>
</cp:coreProperties>
</file>