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698" activeTab="0"/>
  </bookViews>
  <sheets>
    <sheet name="troškovnik 2016." sheetId="1" r:id="rId1"/>
  </sheets>
  <definedNames>
    <definedName name="_xlnm.Print_Area" localSheetId="0">'troškovnik 2016.'!$A$1:$H$214</definedName>
  </definedNames>
  <calcPr fullCalcOnLoad="1"/>
</workbook>
</file>

<file path=xl/sharedStrings.xml><?xml version="1.0" encoding="utf-8"?>
<sst xmlns="http://schemas.openxmlformats.org/spreadsheetml/2006/main" count="405" uniqueCount="168">
  <si>
    <t>1.</t>
  </si>
  <si>
    <t>POTPORNI ZIDOVI</t>
  </si>
  <si>
    <t>1.1.</t>
  </si>
  <si>
    <r>
      <t>m</t>
    </r>
    <r>
      <rPr>
        <vertAlign val="superscript"/>
        <sz val="10"/>
        <rFont val="Arial"/>
        <family val="2"/>
      </rPr>
      <t>3</t>
    </r>
  </si>
  <si>
    <t>a'</t>
  </si>
  <si>
    <t>kn</t>
  </si>
  <si>
    <t>1.2.</t>
  </si>
  <si>
    <t>1.3.</t>
  </si>
  <si>
    <t>1.4.</t>
  </si>
  <si>
    <t>1.5.</t>
  </si>
  <si>
    <t>Izrada, montaža i demontaža oplate zidova sa potrebnim podupiranjem i učvršćenjem.</t>
  </si>
  <si>
    <r>
      <t>m</t>
    </r>
    <r>
      <rPr>
        <vertAlign val="superscript"/>
        <sz val="10"/>
        <rFont val="Arial"/>
        <family val="2"/>
      </rPr>
      <t>2</t>
    </r>
  </si>
  <si>
    <t>kg</t>
  </si>
  <si>
    <t>m'</t>
  </si>
  <si>
    <t>Izrada cementnog šprica fino zaribanog na ogradnim i potpornim zidovima.</t>
  </si>
  <si>
    <t>2.</t>
  </si>
  <si>
    <t>UPOJNI BUNARI</t>
  </si>
  <si>
    <t>2.1.</t>
  </si>
  <si>
    <t>2.2.</t>
  </si>
  <si>
    <t xml:space="preserve">Dobava materijala i izrada drenažnog sloja u upojnim bunarima. Drenažni sloj izvodi se iz kamena promjera do 50 cm. </t>
  </si>
  <si>
    <t>2.3.</t>
  </si>
  <si>
    <t>2.4.</t>
  </si>
  <si>
    <t xml:space="preserve">Dobava materijala i izrada posteljice iz pijeska i zatrpavanje oko cijevi pijeskom granulacije 0 - 4 mm. </t>
  </si>
  <si>
    <t xml:space="preserve">Zatrpavanje ostataka rova sitnijim probranim materijalom iz iskopa. Zatrpavanje izvesti u slojevima sa nabijanjem. </t>
  </si>
  <si>
    <t>kom</t>
  </si>
  <si>
    <t>Zatrpavanje prostora između zida i ceste. Zatrpavanje izvesti u slojevima  sa nabijanjem:</t>
  </si>
  <si>
    <t>Dobava i ugradba drobljenog kamenog materijala granulacije 0-60 mm sa valjanjem do potrebne zbijenosti.</t>
  </si>
  <si>
    <t>M.P.</t>
  </si>
  <si>
    <t>Odgovorna osoba ponuditelja</t>
  </si>
  <si>
    <t>Dobava izrada i ugradba armature iz rebrastog čelika RA 400/500 i zavarenih armaturnih mreža MA 500/560:</t>
  </si>
  <si>
    <t>a/ Armatura RA 400/500:</t>
  </si>
  <si>
    <t>b/ Armatura MA 500/560:</t>
  </si>
  <si>
    <t>a / zid sa jednim licem izveden u kamenu, druga strana izvedena iz betona u oplati:</t>
  </si>
  <si>
    <t>b / zid sa dva lica:</t>
  </si>
  <si>
    <t>c / završna kapa širine  35 - 40 cm d = 3 - 5 cm:</t>
  </si>
  <si>
    <t>a / zatrpavanje materijalom iz iskopa:</t>
  </si>
  <si>
    <t>b / zatrpavanje sa dovozom materijala iz pozajmišta:</t>
  </si>
  <si>
    <t xml:space="preserve">Dobava i postavljanje cestovnih rubnjaka dimenzija  100/25/15 cm, kompletno sa iskopom, betoniranjem i fugiranjem. </t>
  </si>
  <si>
    <t xml:space="preserve">Dobava i postavljanje parkovnih rubnjaka dimenzija  100/20/8 cm, kompletno sa iskopom, betoniranjem i fugiranjem. </t>
  </si>
  <si>
    <t>cijevi DN 200:</t>
  </si>
  <si>
    <t>cijevi DN 250:</t>
  </si>
  <si>
    <t>PDV 25%</t>
  </si>
  <si>
    <t>ZEMLJANI RADOVI</t>
  </si>
  <si>
    <t>BETONSKI RADOVI</t>
  </si>
  <si>
    <t>Okno veličine 1,00x1,00m, srednje visine 1,75m:</t>
  </si>
  <si>
    <t>obloga poklopca - 0,06m3</t>
  </si>
  <si>
    <t>žbukanje na unutarnjim površinama - 9,80m2</t>
  </si>
  <si>
    <t>oplata - 16,52m2</t>
  </si>
  <si>
    <t>tipske lijevano-željezne penjalice - 6 kom</t>
  </si>
  <si>
    <t>Ispitivanje vodotijesnosti kanalizacije, zajedno sa revizijskim oknima. Ispitivana dionica se zatvori sa oba kraja, ispuni vodom do vrha najnižeg revizijskog okna i tako ostavi 6 sati. Zatim se dopuni vodom do vrha. Slijedećih 6 sati prati se nivo vode koji se ne smije spustiti više od 1,0cm. U jediničnoj cijeni stavke obračunata je potrebna količina vode i za višekratna ispitivanja, dok ispitivana dionica ne bude potpuno vodonepropusna. Obračun po m' cjevovoda.</t>
  </si>
  <si>
    <t>3.</t>
  </si>
  <si>
    <t>OSTALI RADOVI</t>
  </si>
  <si>
    <t>OBORINSKA KANALIZACIJA</t>
  </si>
  <si>
    <t>1.1.1.</t>
  </si>
  <si>
    <t>1.1.2.</t>
  </si>
  <si>
    <t>1.2.1.</t>
  </si>
  <si>
    <t>1.2.2.</t>
  </si>
  <si>
    <t>1.2.3.</t>
  </si>
  <si>
    <t>1.3.1.</t>
  </si>
  <si>
    <t>1.3.2.</t>
  </si>
  <si>
    <t>2.1.1.</t>
  </si>
  <si>
    <t>2.1.2.</t>
  </si>
  <si>
    <t>2.1.3.</t>
  </si>
  <si>
    <t>2.2.1.</t>
  </si>
  <si>
    <t>2.2.2.</t>
  </si>
  <si>
    <t>ZIDARSKI RADOVI</t>
  </si>
  <si>
    <t>2.1.4.</t>
  </si>
  <si>
    <t>2.3.1.</t>
  </si>
  <si>
    <t>2.3.2.</t>
  </si>
  <si>
    <t>2.4.1.</t>
  </si>
  <si>
    <t>2.4.2.</t>
  </si>
  <si>
    <t>2.4.3.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</si>
  <si>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</si>
  <si>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</si>
  <si>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</si>
  <si>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</si>
  <si>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</si>
  <si>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</si>
  <si>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</si>
  <si>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</si>
  <si>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</si>
  <si>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</si>
  <si>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</si>
  <si>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ASFALTERSKI RADOVI</t>
  </si>
  <si>
    <t>4.1.</t>
  </si>
  <si>
    <t>Datum:_________________</t>
  </si>
  <si>
    <r>
      <t>Planiranje dna kanala nakon iskopa. Dno kanala planirati sa točnošću +/- 3cm. Jedinična cijena stavke uključuje sav potreban rad i materijal.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isplanirane površine.</t>
    </r>
  </si>
  <si>
    <t>2.2.3.</t>
  </si>
  <si>
    <t>2.2.4.</t>
  </si>
  <si>
    <t>2.2.5.</t>
  </si>
  <si>
    <t>komplet</t>
  </si>
  <si>
    <t>beton C25/30 za dno - 0,39m3</t>
  </si>
  <si>
    <t>beton C25/30 za zidove - 1,96m3</t>
  </si>
  <si>
    <t>Za jedan slivnik potrebno je:</t>
  </si>
  <si>
    <t>oplata - 8,00m2</t>
  </si>
  <si>
    <t>beton C25/30 - 1,30m3</t>
  </si>
  <si>
    <r>
      <t>Strojni iskop u širokom otkopu materijala IV, V i VI  ktg sa prebacivanjem materijala ili utovarom u  vozilo.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sraslom stanju zemljišta.</t>
    </r>
  </si>
  <si>
    <r>
      <t>Strojni iskop za temelje ogradnih i potpornih zidova u zemljištu IV, V i VI ktg sa izbacivanjem materijala ili utovarom u vozilo. Dno rova fino isplanirati.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sraslom stanju zemljišta.</t>
    </r>
  </si>
  <si>
    <r>
      <t>Utovar i odvoz materijala iz iskopa na deponij izvođača radova.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rastresitom stanju. </t>
    </r>
  </si>
  <si>
    <t xml:space="preserve">Betoniranje temelja betonom  razreda čvrstoće C20/25 u iskopanim rovovima, uz minimalnu upotrebu oplate. </t>
  </si>
  <si>
    <t xml:space="preserve">Betoniranje zidova betonom  razreda čvrstoće C25/30 u oplati, presjeka i dimenzija prema projektu. </t>
  </si>
  <si>
    <t>Zidanje ogradno parapetnih zidova lomljenim obrađenim kamenom (u jediničnoj cijeni je obuhvaćena i armatura Q-196):</t>
  </si>
  <si>
    <t xml:space="preserve">Iskop za upojne bunare u zemljištu IV, V i VI ktg sa izbacivanjem materijala. Iskop izvesti prema projektiranim dimenzijama. </t>
  </si>
  <si>
    <t>Dobava i ugradnja geotekstila 300 g/m2 na upojne bunare. Obračun po m2 ugrađenog geotekstila.</t>
  </si>
  <si>
    <t>Iskop rova u zemljištu IV, V i VI ktg za polaganje cijevi oborinske kanalizacije i iskop za slivnike i okna, sa izbacivanjem materijala.</t>
  </si>
  <si>
    <t>Dobava, doprema i ugradnja PEHD cijevi DN 630. Jedinična cijena stavke uključuje sve potrebne radove i pomoćna sredstva na dobavi, transportu i ugradnji cijevi. Ugradnja podrazumijeva spuštanje cijevi na pripremljenu posteljicu, spajanje cijevi uz kontrolu nivelete geodetskim instrumentom. Jedinična cijena obuhvaća sav materijal-cijevi i sav spojni pribor (spojnice i brtve) i sve radove na dopremi i ugradnji. Obračun po metru dužnom ugrađene cijevi.</t>
  </si>
  <si>
    <t>PRIPREMNI RADOVI</t>
  </si>
  <si>
    <t>MONTERSKI RADOVI</t>
  </si>
  <si>
    <t>Dobava, doprema i ugradnja PEHD cijevi DN 250. Jedinična cijena stavke uključuje sve potrebne radove i pomoćna sredstva na dobavi, transportu i ugradnji cijevi. Ugradnja podrazumijeva spuštanje cijevi na pripremljenu posteljicu, spajanje cijevi uz kontrolu nivelete geodetskim instrumentom. Jedinična cijena obuhvaća sav materijal-cijevi i sav spojni pribor (spojnice i brtve) i sve radove na dopremi i ugradnji. Obračun po metru dužnom ugrađene cijevi.</t>
  </si>
  <si>
    <t>Dobava, doprema i ugradnja PEHD koljena 45° Ø250, radi spoja cijevi iz slivnika na PEHD račvu Ø630/250. Jedinična cijena stavke uključuje sve potrebne radove i pomoćna sredstva na dobavi, transportu i ugradnji koljena. Obračun po komadu ugrađenog koljena.</t>
  </si>
  <si>
    <t>1.2.4.</t>
  </si>
  <si>
    <t>1.2.5.</t>
  </si>
  <si>
    <t>1.2.6.</t>
  </si>
  <si>
    <t>1.3.3.</t>
  </si>
  <si>
    <t>1.4.1.</t>
  </si>
  <si>
    <t>1.4.2.</t>
  </si>
  <si>
    <t>1.4.3.</t>
  </si>
  <si>
    <t>1.4.4.</t>
  </si>
  <si>
    <t>1.5.1.</t>
  </si>
  <si>
    <t>1.5.2.</t>
  </si>
  <si>
    <t>Strojno zarezivanje asfalta motornom pilom u pravilne geometrijske oblike. Jedinična cijena uključuje sav potreban rad, materijal i pomoćna sredstva za izvedbu opisanog rada. Obračun po metru dužnom zarezanog asfalta.</t>
  </si>
  <si>
    <r>
      <t>Razbijanje i skidanje asfaltnog zastora, utovar i odvoz na deponij izvođača radova. Jedinična cijena uključuje sav potreban rad, materijal i pomoćna sredstva za izvedbu opisanog rada.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razbijenog asfalta.</t>
    </r>
  </si>
  <si>
    <t>1.2.7.</t>
  </si>
  <si>
    <t>1.2.8.</t>
  </si>
  <si>
    <r>
      <t xml:space="preserve">Dobava i ugradnja procjednica (barbakana) u potpornim zidovima iz PVC cijevi </t>
    </r>
    <r>
      <rPr>
        <sz val="10"/>
        <rFont val="Arial"/>
        <family val="2"/>
      </rPr>
      <t>Ø75 mm.</t>
    </r>
  </si>
  <si>
    <t>Dobava, doprema i ugradnja PEHD račve reducirane 90° Ø630/250, radi spoja slivnika na glavnu kanalizacijsku cijev. Jedinična cijena stavke uključuje sve potrebne radove i pomoćna sredstva na dobavi, transportu i ugradnji segmentne račve. Jedinična cijena obuhvaća sav materijal, sav spojni pribor (spojnice i brtve) i sve radove na dopremi i ugradnji. Obračun po komadu ugrađene račve.</t>
  </si>
  <si>
    <t>PRIPREMNI RADOVI UKUPNO:</t>
  </si>
  <si>
    <t>ZEMLJANI RADOVI UKUPNO:</t>
  </si>
  <si>
    <t>BETONSKI RADOVI UKUPNO:</t>
  </si>
  <si>
    <t>MONTERSKI RADOVI UKUPNO:</t>
  </si>
  <si>
    <t>OSTALI RADOVI UKUPNO:</t>
  </si>
  <si>
    <t>ZIDARSKI RADOVI UKUPNO:</t>
  </si>
  <si>
    <t>1. OBORINSKA KANALIZACIJA - UKUPNO:</t>
  </si>
  <si>
    <t>2. POTPORNI ZIDOVI - UKUPNO:</t>
  </si>
  <si>
    <t>3. UPOJNI BUNARI - UKUPNO:</t>
  </si>
  <si>
    <t>4. ASFALTERSKI RADOVI - UKUPNO:</t>
  </si>
  <si>
    <t>SVEUKUPNA REKAPITULACIJA:</t>
  </si>
  <si>
    <t>Radovi na potpornim zidovima i upojnim bunarima izvodit će se na više lokacija.</t>
  </si>
  <si>
    <t>Iskazane količine u troškovniku su okvirne.</t>
  </si>
  <si>
    <t>Obračun radove vrši se prema stvarno izvedenim količinama.</t>
  </si>
  <si>
    <t>Napomena:</t>
  </si>
  <si>
    <r>
      <t>Dobava, dovoz i ugradnja BNHS 16u sloju debljine 6cm, sa prethodnim špricanjem podloge i spojeva bitumenskom emulzijom.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</si>
  <si>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t>3.11.</t>
  </si>
  <si>
    <t>3.12.</t>
  </si>
  <si>
    <t>cijev DN 400:</t>
  </si>
  <si>
    <t>cijev DN 500:</t>
  </si>
  <si>
    <t xml:space="preserve">Dobava i polaganje cijevi za odvodnju oborinske vode. Cijevi položiti u iskopani rov na posteljicu od pijeska. Predviđene oborinske cijevi od PEHD-a (polietilen visoke gustoće).  Cijevi su sukladne standardu EN 13476-1 1999, nazivne krutosti SN-CR 8, izvana rebraste, unutra glatke prema ISO 161. Cijevi su bez naglavka, a spajaju se sa spojnicama sa brtvama prema standardu EN 681-1. Utori vanjske površine cijevi služe kao utori za brtve. Pojedinačna dužina cijevi iznosi 6 metara. </t>
  </si>
  <si>
    <t>Montaža i demontaža zaštitne ograde duž čitave trase kanala. Zaštitnu ogradu potrebno je postaviti obostrano radi zaštite pješaka i vozila. Zaštitna ograda mora biti u svemu u skladu sa svim važećim pravilnicima i propisima. Obračun po m' izvedene ograde.</t>
  </si>
  <si>
    <r>
      <t>Iskop u zemljištu IV, V i VI kategorije sa izbacivanjem materijala. Iskop izvesti prema projektiranim dimenzijama. Stranice iskopa zasijecati prema karakterističnom poprečnom presjeku. Jedinična cijena stavke uključuje sav potreban rad i materijal za kompletnu izvedbu iskopa.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iskopanog materijala u sraslom stanju po idealnom presjeku.</t>
    </r>
  </si>
  <si>
    <t>Proširenje i produbljenje rova u zemljištu IV, V i VI kategorije, na mjestima izrade okana i slivnika. Stranice proširenja zasijecati vertikalno, a otkopani materijal odbaciti najmanje 1,0m od ruba iskopa.</t>
  </si>
  <si>
    <r>
      <t>Izrada pješčane posteljice (debljine 10cm ispod cijevi) i obloge oko cijevi 30cm iznad tjemena cijevi, sa zbijanjem. Jedinična cijena stavke uključuje dobavu, dopremu i ugradnju pijeska veličine zrna 0-4mm. Ugradnja podrazumijeva razastiranje, planiranje, nabijanje pijeska kao i ostale radove vezane za izradu posteljice i zaštitu cjevovoda.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pijeska po idealnom presjeku.</t>
    </r>
  </si>
  <si>
    <r>
      <t>Zatrpavanje preostalog dijela rova sitnim materijalom iz iskopa, najveće veličine zrna 15cm (nakon polaganja cijevi i izrade obloge cijevi). Zatrpavanje izvesti u slojevima max. 30 cm sa mehaničkim zbijanjem kako ne bi došlo do naknadnog slijeganja. Ukoliko u iskopu nema dovoljne količine odgovarajućeg materijala, izvoditelj je dužan dovesti ga sa pozajmišta, što je uključeno u jediničnu cijenu stavke. Jedinična cijena stavke uključuje sav potreban rad, materijal i transporte za izvedbu opisanog rada.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zatrpanog dijela rova po idealnom presjeku.</t>
    </r>
  </si>
  <si>
    <t>Kompletna izvedba betonskih revizijskih okana oborinske kanalizacije. Stavka uključuje slijedeće radove i materijal: betoniranje dna, zidova okna i izrada kinete vodonepropusnim betonom razreda čvrstoće C25/30. Beton je potrebno ugrađivati pomoću pervibratora. Žbukanje svih unutarnjih površina vodonepropusnim cementnim mortom debljine 2cm. Sve površine dobro zagladiti. Dobava i ugradnja tipskih lijevanoželjeznih penjalica na zidove okna, na vertikalnom razmaku od 30cm. Na novo revizijsko okno ugraditi lijevano-željezni poklopac veličine 600x600mm razreda opterećanja C250. Jedinična cijena obuhvaća sve potrebne radnje, pomoćna sredstva i potreban materijal za kompletnu izvedbu. Obračun po jednom kompletno izvedenom oknu</t>
  </si>
  <si>
    <t>Kompletna izvedba betonskog slivnika sa jednom rešetkom. Slivnik mora biti vodonepropustan. U jediničnoj cijeni obuhvaćeni su svi potrebni radovi i materijal, pomoćna sredstva za kompletnu izvedbu. Na novi betonski slivnik ugraditi lijevano-željeznu rešetku klase opterećenja D250. Obračun po jednom kompletno izvedenom oknu.</t>
  </si>
  <si>
    <t>Dobava i ugradnja tipskih cestovnih betonskih montažnih rubnjaka dimenzija 100 x 25 x 15 cm, kao zamjena postojećih, oštećenih betonskih rubnjaka. Stavka obuhvaća sav materijal, sve radove na izvedbi temelja rubnjaka, betonskog ojačanja, ugradnju rubnjaka, fugiranje spojeva. Obračun po m' ugrađenog rubnjaka.</t>
  </si>
  <si>
    <t xml:space="preserve">Izrada kompletnog elaborata katastra izvedene kanalizacije. Izvedenu kanalizaciju je potrebno geodetski snimiti visinski i položajno i ucrtati u situaciju 1:1000. Jedinična cijena uključuje sve terenske i uredske radove, te materijal za izradu propisanog elaborata katastra. Potrebno je isti dostaviti u pisanom i elektronskom obliku. Obračun cijene elaborata po m` izvedene kanalizacije. </t>
  </si>
  <si>
    <t>m´</t>
  </si>
  <si>
    <t>Dobava i montaža jednostrukog pocinčanog odbojnika visine 75 cm na arm. bet. potpornom zidu kompletno sa svim spojnim materijalom i završnim fazonskim komadima.</t>
  </si>
  <si>
    <t xml:space="preserve">Izrada slivničkog okna prosječne dubine 1.50 m sa taložnicom. Okno je izrađeno od betonske cijevi DN 500. Dno i obloga cijevi betoniraju se betonom razreda čvrstoće C16/20 debljine 20 cm. U cijenu je uključena nabava cijevi, izrada oplate sa armiranjem armaturom B500B, betoniranje, slivnička rešetka 400 x 400 mm klase opterećenja D400, izrada jednostranog ili obostranog priključka za odvodnu cijev te sav potreban materijal, rad i pribor za kompletnu izvedbu okna.                  </t>
  </si>
  <si>
    <t>Dobava, prijevoz i ugradnja perforirane betonske cijevi DN 1000 u tijelo upojnog bunara. Cijev ugraditi okomito ispod revizijskog okna u upojnom bunaru. Cijev tipska betonska dužine 1.00 m.</t>
  </si>
  <si>
    <t>Izrada revizijskog okna iznad upojnog bunara svijetlih dimenzija 60 x 60 cm visine  do 50 cm, ugradnja na betonsku ploču  d=20 cm dimenzija 150 x 150 cm od betona klase C 25/30. Debljine stijenke okna i ploče  d=20 cm. U stavku je uključena izrada oplate, armiranje okna i ploče armaturnim mrežama Q-221, betoniranje ploče i okna te dobava i ugradnja poklopca ovisno o pozicij okna. Obračun po kompletno izvedenom oknu.</t>
  </si>
  <si>
    <t xml:space="preserve">Okno svijetlih dimenzija 60 x 60 cm visine do 50 cm, sa poklopcem dim. 60 x 60 cm, razreda opterećanja C250 za ugradnju u pješačku  površinu. </t>
  </si>
  <si>
    <r>
      <t>Utovar i odvoz materijala iz iskopa na deponiju izvođača radova.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rastresitom stanju (koeficijent 1.3). </t>
    </r>
  </si>
  <si>
    <r>
      <t>Utovar u vozilo i prijevoz viška materijala na deponij izvođača radova. Stavka uključuje i čišćenje površine na koje je odlagan materijal prilikom iskopa radi dovođenja površine u prvobitno stanje. Jedinična cijena stavke uključuje sav potreban rad, materijal, pomoćna sredstva i transporte za izvedbu opisanog rada.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rastresitom stanju (koeficijent 1.3). </t>
    </r>
  </si>
  <si>
    <t>IZGRADNJA (SANACIJA) POTPORNIH ZIDOVA, UPOJNIH BUNARA I OBORINSKE KANALIZACIJE NA PODRUČJU OPĆINE VIŠKOVO ZA 2018. godinu</t>
  </si>
  <si>
    <t>CIJENA (sa PDV-om)</t>
  </si>
  <si>
    <t>CIJENA (bez PDV-a)</t>
  </si>
  <si>
    <t>Regulacija i signalizacija prometa za vrijeme radova na iskopu kanala, sve prema prometnom rješenju izrađenom od strane izvođača. Sva signalizacija i svi prometni znakovi moraju biti u skladu sa prometnim rješenjem. Obračun po kompletu izvedenog prometnog rješenja.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</si>
</sst>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justify"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vertical="top"/>
    </xf>
    <xf numFmtId="4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vertical="center"/>
    </xf>
    <xf numFmtId="4" fontId="1" fillId="34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vertical="top"/>
      <protection/>
    </xf>
    <xf numFmtId="4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1" fillId="0" borderId="12" xfId="0" applyNumberFormat="1" applyFont="1" applyBorder="1" applyAlignment="1">
      <alignment horizontal="left" vertical="center"/>
    </xf>
    <xf numFmtId="4" fontId="1" fillId="34" borderId="13" xfId="0" applyNumberFormat="1" applyFont="1" applyFill="1" applyBorder="1" applyAlignment="1">
      <alignment horizontal="left" vertical="center"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/>
    </xf>
    <xf numFmtId="4" fontId="1" fillId="33" borderId="15" xfId="0" applyNumberFormat="1" applyFont="1" applyFill="1" applyBorder="1" applyAlignment="1">
      <alignment horizontal="left" vertical="center"/>
    </xf>
    <xf numFmtId="4" fontId="1" fillId="33" borderId="16" xfId="0" applyNumberFormat="1" applyFont="1" applyFill="1" applyBorder="1" applyAlignment="1">
      <alignment horizontal="left" vertical="center"/>
    </xf>
    <xf numFmtId="4" fontId="1" fillId="33" borderId="17" xfId="0" applyNumberFormat="1" applyFont="1" applyFill="1" applyBorder="1" applyAlignment="1">
      <alignment horizontal="left" vertical="center"/>
    </xf>
    <xf numFmtId="4" fontId="1" fillId="33" borderId="13" xfId="0" applyNumberFormat="1" applyFont="1" applyFill="1" applyBorder="1" applyAlignment="1">
      <alignment horizontal="left" vertical="center"/>
    </xf>
    <xf numFmtId="4" fontId="1" fillId="33" borderId="12" xfId="0" applyNumberFormat="1" applyFont="1" applyFill="1" applyBorder="1" applyAlignment="1">
      <alignment horizontal="left" vertical="center"/>
    </xf>
    <xf numFmtId="4" fontId="1" fillId="33" borderId="13" xfId="0" applyNumberFormat="1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left"/>
    </xf>
    <xf numFmtId="4" fontId="1" fillId="33" borderId="17" xfId="0" applyNumberFormat="1" applyFont="1" applyFill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308"/>
  <sheetViews>
    <sheetView showZeros="0" tabSelected="1"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5.28125" style="1" bestFit="1" customWidth="1"/>
    <col min="2" max="2" width="58.421875" style="1" customWidth="1"/>
    <col min="3" max="3" width="8.7109375" style="2" customWidth="1"/>
    <col min="4" max="4" width="2.421875" style="1" bestFit="1" customWidth="1"/>
    <col min="5" max="5" width="8.7109375" style="1" customWidth="1"/>
    <col min="6" max="6" width="2.7109375" style="1" customWidth="1"/>
    <col min="7" max="7" width="11.7109375" style="1" customWidth="1"/>
    <col min="8" max="8" width="2.7109375" style="1" customWidth="1"/>
    <col min="9" max="16384" width="9.140625" style="1" customWidth="1"/>
  </cols>
  <sheetData>
    <row r="1" spans="1:9" ht="28.5" customHeight="1">
      <c r="A1" s="72" t="s">
        <v>164</v>
      </c>
      <c r="B1" s="73"/>
      <c r="C1" s="73"/>
      <c r="D1" s="73"/>
      <c r="E1" s="73"/>
      <c r="F1" s="73"/>
      <c r="G1" s="73"/>
      <c r="H1" s="74"/>
      <c r="I1" s="40"/>
    </row>
    <row r="3" spans="1:8" ht="12.75">
      <c r="A3" s="34" t="s">
        <v>0</v>
      </c>
      <c r="B3" s="69" t="s">
        <v>52</v>
      </c>
      <c r="C3" s="70"/>
      <c r="D3" s="70"/>
      <c r="E3" s="70"/>
      <c r="F3" s="70"/>
      <c r="G3" s="70"/>
      <c r="H3" s="71"/>
    </row>
    <row r="4" spans="1:8" ht="12.75">
      <c r="A4" s="12"/>
      <c r="B4" s="13"/>
      <c r="C4" s="14"/>
      <c r="D4" s="13"/>
      <c r="E4" s="15"/>
      <c r="F4" s="15"/>
      <c r="G4" s="16"/>
      <c r="H4" s="15"/>
    </row>
    <row r="5" spans="1:8" ht="12.75">
      <c r="A5" s="34" t="s">
        <v>2</v>
      </c>
      <c r="B5" s="69" t="s">
        <v>106</v>
      </c>
      <c r="C5" s="70"/>
      <c r="D5" s="70"/>
      <c r="E5" s="70"/>
      <c r="F5" s="70"/>
      <c r="G5" s="70"/>
      <c r="H5" s="71"/>
    </row>
    <row r="6" ht="12.75">
      <c r="A6" s="5"/>
    </row>
    <row r="7" spans="1:2" ht="53.25" customHeight="1">
      <c r="A7" s="5" t="s">
        <v>53</v>
      </c>
      <c r="B7" s="21" t="s">
        <v>147</v>
      </c>
    </row>
    <row r="8" spans="1:8" ht="12.75">
      <c r="A8" s="5"/>
      <c r="B8" s="22" t="s">
        <v>13</v>
      </c>
      <c r="C8" s="8">
        <v>150</v>
      </c>
      <c r="D8" s="8" t="s">
        <v>4</v>
      </c>
      <c r="E8" s="41"/>
      <c r="F8" s="7" t="s">
        <v>5</v>
      </c>
      <c r="G8" s="7">
        <f>C8*E8</f>
        <v>0</v>
      </c>
      <c r="H8" s="7" t="s">
        <v>5</v>
      </c>
    </row>
    <row r="9" spans="1:2" ht="66" customHeight="1">
      <c r="A9" s="5" t="s">
        <v>54</v>
      </c>
      <c r="B9" s="21" t="s">
        <v>167</v>
      </c>
    </row>
    <row r="10" spans="1:8" ht="12.75">
      <c r="A10" s="5"/>
      <c r="B10" s="22" t="s">
        <v>90</v>
      </c>
      <c r="C10" s="8">
        <v>1</v>
      </c>
      <c r="D10" s="8" t="s">
        <v>4</v>
      </c>
      <c r="E10" s="41"/>
      <c r="F10" s="7" t="s">
        <v>5</v>
      </c>
      <c r="G10" s="7">
        <f>C10*E10</f>
        <v>0</v>
      </c>
      <c r="H10" s="7" t="s">
        <v>5</v>
      </c>
    </row>
    <row r="11" ht="12.75">
      <c r="A11" s="5"/>
    </row>
    <row r="12" spans="1:8" ht="12.75">
      <c r="A12" s="5"/>
      <c r="B12" s="67" t="s">
        <v>126</v>
      </c>
      <c r="C12" s="67"/>
      <c r="D12" s="67"/>
      <c r="E12" s="67"/>
      <c r="F12" s="67"/>
      <c r="G12" s="35">
        <f>SUM(G8:G10)</f>
        <v>0</v>
      </c>
      <c r="H12" s="35" t="s">
        <v>5</v>
      </c>
    </row>
    <row r="13" ht="12.75">
      <c r="A13" s="5"/>
    </row>
    <row r="14" spans="1:8" ht="12.75">
      <c r="A14" s="34" t="s">
        <v>6</v>
      </c>
      <c r="B14" s="63" t="s">
        <v>42</v>
      </c>
      <c r="C14" s="64"/>
      <c r="D14" s="64"/>
      <c r="E14" s="64"/>
      <c r="F14" s="64"/>
      <c r="G14" s="64"/>
      <c r="H14" s="65"/>
    </row>
    <row r="15" ht="12.75">
      <c r="A15" s="5"/>
    </row>
    <row r="16" spans="1:2" ht="49.5" customHeight="1">
      <c r="A16" s="5" t="s">
        <v>55</v>
      </c>
      <c r="B16" s="21" t="s">
        <v>120</v>
      </c>
    </row>
    <row r="17" spans="1:8" ht="12.75">
      <c r="A17" s="5"/>
      <c r="B17" s="22" t="s">
        <v>13</v>
      </c>
      <c r="C17" s="8">
        <v>150</v>
      </c>
      <c r="D17" s="8" t="s">
        <v>4</v>
      </c>
      <c r="E17" s="41"/>
      <c r="F17" s="7" t="s">
        <v>5</v>
      </c>
      <c r="G17" s="7">
        <f>C17*E17</f>
        <v>0</v>
      </c>
      <c r="H17" s="7" t="s">
        <v>5</v>
      </c>
    </row>
    <row r="18" spans="1:2" ht="53.25" customHeight="1">
      <c r="A18" s="5" t="s">
        <v>56</v>
      </c>
      <c r="B18" s="21" t="s">
        <v>121</v>
      </c>
    </row>
    <row r="19" spans="1:8" ht="14.25">
      <c r="A19" s="5"/>
      <c r="B19" s="22" t="s">
        <v>11</v>
      </c>
      <c r="C19" s="8">
        <v>200</v>
      </c>
      <c r="D19" s="8" t="s">
        <v>4</v>
      </c>
      <c r="E19" s="41"/>
      <c r="F19" s="7" t="s">
        <v>5</v>
      </c>
      <c r="G19" s="7">
        <f>C19*E19</f>
        <v>0</v>
      </c>
      <c r="H19" s="7" t="s">
        <v>5</v>
      </c>
    </row>
    <row r="20" spans="1:2" ht="78.75" customHeight="1">
      <c r="A20" s="5" t="s">
        <v>57</v>
      </c>
      <c r="B20" s="21" t="s">
        <v>148</v>
      </c>
    </row>
    <row r="21" spans="1:8" ht="14.25">
      <c r="A21" s="5"/>
      <c r="B21" s="22" t="s">
        <v>3</v>
      </c>
      <c r="C21" s="8">
        <v>200</v>
      </c>
      <c r="D21" s="8" t="s">
        <v>4</v>
      </c>
      <c r="E21" s="41"/>
      <c r="F21" s="7" t="s">
        <v>5</v>
      </c>
      <c r="G21" s="7">
        <f>C21*E21</f>
        <v>0</v>
      </c>
      <c r="H21" s="7" t="s">
        <v>5</v>
      </c>
    </row>
    <row r="22" spans="1:2" ht="53.25" customHeight="1">
      <c r="A22" s="5" t="s">
        <v>110</v>
      </c>
      <c r="B22" s="21" t="s">
        <v>149</v>
      </c>
    </row>
    <row r="23" spans="1:8" ht="14.25">
      <c r="A23" s="5"/>
      <c r="B23" s="22" t="s">
        <v>3</v>
      </c>
      <c r="C23" s="8">
        <v>20</v>
      </c>
      <c r="D23" s="8" t="s">
        <v>4</v>
      </c>
      <c r="E23" s="41"/>
      <c r="F23" s="7" t="s">
        <v>5</v>
      </c>
      <c r="G23" s="7">
        <f>C23*E23</f>
        <v>0</v>
      </c>
      <c r="H23" s="7" t="s">
        <v>5</v>
      </c>
    </row>
    <row r="24" spans="1:2" ht="42.75" customHeight="1">
      <c r="A24" s="5" t="s">
        <v>111</v>
      </c>
      <c r="B24" s="21" t="s">
        <v>86</v>
      </c>
    </row>
    <row r="25" spans="1:8" ht="14.25">
      <c r="A25" s="5"/>
      <c r="B25" s="22" t="s">
        <v>11</v>
      </c>
      <c r="C25" s="8">
        <v>150</v>
      </c>
      <c r="D25" s="8" t="s">
        <v>4</v>
      </c>
      <c r="E25" s="41"/>
      <c r="F25" s="7" t="s">
        <v>5</v>
      </c>
      <c r="G25" s="7">
        <f>C25*E25</f>
        <v>0</v>
      </c>
      <c r="H25" s="7" t="s">
        <v>5</v>
      </c>
    </row>
    <row r="26" spans="1:2" ht="95.25" customHeight="1">
      <c r="A26" s="5" t="s">
        <v>112</v>
      </c>
      <c r="B26" s="21" t="s">
        <v>150</v>
      </c>
    </row>
    <row r="27" spans="1:8" ht="14.25">
      <c r="A27" s="5"/>
      <c r="B27" s="22" t="s">
        <v>3</v>
      </c>
      <c r="C27" s="8">
        <v>100</v>
      </c>
      <c r="D27" s="8" t="s">
        <v>4</v>
      </c>
      <c r="E27" s="41"/>
      <c r="F27" s="7" t="s">
        <v>5</v>
      </c>
      <c r="G27" s="7">
        <f>C27*E27</f>
        <v>0</v>
      </c>
      <c r="H27" s="7" t="s">
        <v>5</v>
      </c>
    </row>
    <row r="28" spans="1:2" ht="119.25" customHeight="1">
      <c r="A28" s="5" t="s">
        <v>122</v>
      </c>
      <c r="B28" s="21" t="s">
        <v>151</v>
      </c>
    </row>
    <row r="29" spans="1:8" ht="14.25">
      <c r="A29" s="5"/>
      <c r="B29" s="22" t="s">
        <v>3</v>
      </c>
      <c r="C29" s="8">
        <v>180</v>
      </c>
      <c r="D29" s="8" t="s">
        <v>4</v>
      </c>
      <c r="E29" s="41"/>
      <c r="F29" s="7" t="s">
        <v>5</v>
      </c>
      <c r="G29" s="7">
        <f>C29*E29</f>
        <v>0</v>
      </c>
      <c r="H29" s="7" t="s">
        <v>5</v>
      </c>
    </row>
    <row r="30" spans="1:2" ht="81.75" customHeight="1">
      <c r="A30" s="5" t="s">
        <v>123</v>
      </c>
      <c r="B30" s="21" t="s">
        <v>163</v>
      </c>
    </row>
    <row r="31" spans="1:8" ht="14.25">
      <c r="A31" s="5"/>
      <c r="B31" s="22" t="s">
        <v>3</v>
      </c>
      <c r="C31" s="8">
        <v>250</v>
      </c>
      <c r="D31" s="8" t="s">
        <v>4</v>
      </c>
      <c r="E31" s="41"/>
      <c r="F31" s="7" t="s">
        <v>5</v>
      </c>
      <c r="G31" s="7">
        <f>C31*E31</f>
        <v>0</v>
      </c>
      <c r="H31" s="7" t="s">
        <v>5</v>
      </c>
    </row>
    <row r="32" spans="1:8" ht="12.75">
      <c r="A32" s="5"/>
      <c r="B32" s="26"/>
      <c r="C32" s="10"/>
      <c r="D32" s="10"/>
      <c r="E32" s="16"/>
      <c r="F32" s="9"/>
      <c r="G32" s="9"/>
      <c r="H32" s="9"/>
    </row>
    <row r="33" spans="1:8" ht="12.75">
      <c r="A33" s="5"/>
      <c r="B33" s="67" t="s">
        <v>127</v>
      </c>
      <c r="C33" s="67"/>
      <c r="D33" s="67"/>
      <c r="E33" s="67"/>
      <c r="F33" s="67"/>
      <c r="G33" s="36">
        <f>SUM(G17:G31)</f>
        <v>0</v>
      </c>
      <c r="H33" s="36" t="s">
        <v>5</v>
      </c>
    </row>
    <row r="34" spans="1:8" ht="12.75">
      <c r="A34" s="5"/>
      <c r="B34" s="26"/>
      <c r="C34" s="10"/>
      <c r="D34" s="10"/>
      <c r="E34" s="16"/>
      <c r="F34" s="9"/>
      <c r="G34" s="9"/>
      <c r="H34" s="9"/>
    </row>
    <row r="35" spans="1:8" ht="12.75">
      <c r="A35" s="34" t="s">
        <v>7</v>
      </c>
      <c r="B35" s="69" t="s">
        <v>43</v>
      </c>
      <c r="C35" s="70"/>
      <c r="D35" s="70"/>
      <c r="E35" s="70"/>
      <c r="F35" s="70"/>
      <c r="G35" s="70"/>
      <c r="H35" s="71"/>
    </row>
    <row r="36" spans="1:8" ht="12.75">
      <c r="A36" s="27"/>
      <c r="B36" s="28"/>
      <c r="C36" s="28"/>
      <c r="D36" s="28"/>
      <c r="E36" s="28"/>
      <c r="F36" s="28"/>
      <c r="G36" s="28"/>
      <c r="H36" s="28"/>
    </row>
    <row r="37" spans="1:2" ht="159.75" customHeight="1">
      <c r="A37" s="5" t="s">
        <v>58</v>
      </c>
      <c r="B37" s="21" t="s">
        <v>152</v>
      </c>
    </row>
    <row r="38" spans="1:2" ht="12.75">
      <c r="A38" s="5"/>
      <c r="B38" s="21" t="s">
        <v>44</v>
      </c>
    </row>
    <row r="39" spans="1:2" ht="12.75">
      <c r="A39" s="5"/>
      <c r="B39" s="21" t="s">
        <v>91</v>
      </c>
    </row>
    <row r="40" spans="1:2" ht="12.75">
      <c r="A40" s="5"/>
      <c r="B40" s="21" t="s">
        <v>92</v>
      </c>
    </row>
    <row r="41" spans="1:2" ht="12.75">
      <c r="A41" s="5"/>
      <c r="B41" s="21" t="s">
        <v>45</v>
      </c>
    </row>
    <row r="42" spans="1:2" ht="12.75">
      <c r="A42" s="5"/>
      <c r="B42" s="21" t="s">
        <v>46</v>
      </c>
    </row>
    <row r="43" spans="1:2" ht="12.75">
      <c r="A43" s="5"/>
      <c r="B43" s="21" t="s">
        <v>47</v>
      </c>
    </row>
    <row r="44" spans="1:2" ht="12.75">
      <c r="A44" s="5"/>
      <c r="B44" s="21" t="s">
        <v>48</v>
      </c>
    </row>
    <row r="45" spans="1:8" ht="12.75">
      <c r="A45" s="5"/>
      <c r="B45" s="22" t="s">
        <v>24</v>
      </c>
      <c r="C45" s="8">
        <v>3</v>
      </c>
      <c r="D45" s="8" t="s">
        <v>4</v>
      </c>
      <c r="E45" s="41"/>
      <c r="F45" s="7" t="s">
        <v>5</v>
      </c>
      <c r="G45" s="7">
        <f>C45*E45</f>
        <v>0</v>
      </c>
      <c r="H45" s="7" t="s">
        <v>5</v>
      </c>
    </row>
    <row r="46" spans="1:2" ht="75.75" customHeight="1">
      <c r="A46" s="5" t="s">
        <v>59</v>
      </c>
      <c r="B46" s="21" t="s">
        <v>153</v>
      </c>
    </row>
    <row r="47" spans="1:2" ht="12.75">
      <c r="A47" s="5"/>
      <c r="B47" s="21" t="s">
        <v>93</v>
      </c>
    </row>
    <row r="48" spans="1:2" ht="12.75">
      <c r="A48" s="5"/>
      <c r="B48" s="21" t="s">
        <v>95</v>
      </c>
    </row>
    <row r="49" spans="1:2" ht="12.75">
      <c r="A49" s="5"/>
      <c r="B49" s="21" t="s">
        <v>94</v>
      </c>
    </row>
    <row r="50" spans="1:8" ht="12.75">
      <c r="A50" s="5"/>
      <c r="B50" s="22" t="s">
        <v>24</v>
      </c>
      <c r="C50" s="8">
        <v>2</v>
      </c>
      <c r="D50" s="8" t="s">
        <v>4</v>
      </c>
      <c r="E50" s="41"/>
      <c r="F50" s="7" t="s">
        <v>5</v>
      </c>
      <c r="G50" s="7">
        <f>C50*E50</f>
        <v>0</v>
      </c>
      <c r="H50" s="7" t="s">
        <v>5</v>
      </c>
    </row>
    <row r="51" spans="1:2" ht="65.25" customHeight="1">
      <c r="A51" s="5" t="s">
        <v>113</v>
      </c>
      <c r="B51" s="21" t="s">
        <v>154</v>
      </c>
    </row>
    <row r="52" spans="1:8" ht="12.75">
      <c r="A52" s="5"/>
      <c r="B52" s="22" t="s">
        <v>13</v>
      </c>
      <c r="C52" s="8">
        <v>90</v>
      </c>
      <c r="D52" s="8" t="s">
        <v>4</v>
      </c>
      <c r="E52" s="41"/>
      <c r="F52" s="7" t="s">
        <v>5</v>
      </c>
      <c r="G52" s="7">
        <f>C52*E52</f>
        <v>0</v>
      </c>
      <c r="H52" s="7" t="s">
        <v>5</v>
      </c>
    </row>
    <row r="53" spans="1:8" ht="12.75">
      <c r="A53" s="5"/>
      <c r="B53" s="26"/>
      <c r="C53" s="10"/>
      <c r="D53" s="10"/>
      <c r="E53" s="16"/>
      <c r="F53" s="9"/>
      <c r="G53" s="9"/>
      <c r="H53" s="9"/>
    </row>
    <row r="54" spans="1:8" ht="12.75">
      <c r="A54" s="5"/>
      <c r="B54" s="67" t="s">
        <v>128</v>
      </c>
      <c r="C54" s="67"/>
      <c r="D54" s="67"/>
      <c r="E54" s="67"/>
      <c r="F54" s="67"/>
      <c r="G54" s="36">
        <f>SUM(G45:G52)</f>
        <v>0</v>
      </c>
      <c r="H54" s="36" t="s">
        <v>5</v>
      </c>
    </row>
    <row r="55" spans="1:8" ht="12.75">
      <c r="A55" s="5"/>
      <c r="B55" s="26"/>
      <c r="C55" s="10"/>
      <c r="D55" s="10"/>
      <c r="E55" s="16"/>
      <c r="F55" s="9"/>
      <c r="G55" s="9"/>
      <c r="H55" s="9"/>
    </row>
    <row r="56" spans="1:8" ht="12.75">
      <c r="A56" s="34" t="s">
        <v>8</v>
      </c>
      <c r="B56" s="69" t="s">
        <v>107</v>
      </c>
      <c r="C56" s="70"/>
      <c r="D56" s="70"/>
      <c r="E56" s="70"/>
      <c r="F56" s="70"/>
      <c r="G56" s="70"/>
      <c r="H56" s="71"/>
    </row>
    <row r="57" spans="1:8" ht="12.75">
      <c r="A57" s="5"/>
      <c r="B57" s="26"/>
      <c r="C57" s="10"/>
      <c r="D57" s="10"/>
      <c r="E57" s="16"/>
      <c r="F57" s="9"/>
      <c r="G57" s="9"/>
      <c r="H57" s="9"/>
    </row>
    <row r="58" spans="1:2" ht="102" customHeight="1">
      <c r="A58" s="5" t="s">
        <v>114</v>
      </c>
      <c r="B58" s="21" t="s">
        <v>105</v>
      </c>
    </row>
    <row r="59" spans="1:8" ht="12.75">
      <c r="A59" s="5"/>
      <c r="B59" s="22" t="s">
        <v>13</v>
      </c>
      <c r="C59" s="8">
        <v>100</v>
      </c>
      <c r="D59" s="8" t="s">
        <v>4</v>
      </c>
      <c r="E59" s="41"/>
      <c r="F59" s="7" t="s">
        <v>5</v>
      </c>
      <c r="G59" s="7">
        <f>C59*E59</f>
        <v>0</v>
      </c>
      <c r="H59" s="7" t="s">
        <v>5</v>
      </c>
    </row>
    <row r="60" spans="1:2" ht="102" customHeight="1">
      <c r="A60" s="5" t="s">
        <v>115</v>
      </c>
      <c r="B60" s="21" t="s">
        <v>108</v>
      </c>
    </row>
    <row r="61" spans="1:8" ht="12.75">
      <c r="A61" s="5"/>
      <c r="B61" s="22" t="s">
        <v>13</v>
      </c>
      <c r="C61" s="8">
        <v>100</v>
      </c>
      <c r="D61" s="8" t="s">
        <v>4</v>
      </c>
      <c r="E61" s="41"/>
      <c r="F61" s="7" t="s">
        <v>5</v>
      </c>
      <c r="G61" s="7">
        <f>C61*E61</f>
        <v>0</v>
      </c>
      <c r="H61" s="7" t="s">
        <v>5</v>
      </c>
    </row>
    <row r="62" spans="1:2" ht="87.75" customHeight="1">
      <c r="A62" s="5" t="s">
        <v>116</v>
      </c>
      <c r="B62" s="21" t="s">
        <v>125</v>
      </c>
    </row>
    <row r="63" spans="1:8" ht="12.75">
      <c r="A63" s="5"/>
      <c r="B63" s="22" t="s">
        <v>24</v>
      </c>
      <c r="C63" s="8">
        <v>1</v>
      </c>
      <c r="D63" s="8" t="s">
        <v>4</v>
      </c>
      <c r="E63" s="41"/>
      <c r="F63" s="7" t="s">
        <v>5</v>
      </c>
      <c r="G63" s="7">
        <f>C63*E63</f>
        <v>0</v>
      </c>
      <c r="H63" s="7" t="s">
        <v>5</v>
      </c>
    </row>
    <row r="64" spans="1:2" ht="63" customHeight="1">
      <c r="A64" s="5" t="s">
        <v>117</v>
      </c>
      <c r="B64" s="21" t="s">
        <v>109</v>
      </c>
    </row>
    <row r="65" spans="1:8" ht="12.75">
      <c r="A65" s="5"/>
      <c r="B65" s="22" t="s">
        <v>24</v>
      </c>
      <c r="C65" s="8">
        <v>4</v>
      </c>
      <c r="D65" s="8" t="s">
        <v>4</v>
      </c>
      <c r="E65" s="41"/>
      <c r="F65" s="7" t="s">
        <v>5</v>
      </c>
      <c r="G65" s="7">
        <f>C65*E65</f>
        <v>0</v>
      </c>
      <c r="H65" s="7" t="s">
        <v>5</v>
      </c>
    </row>
    <row r="66" spans="1:8" ht="12.75">
      <c r="A66" s="5"/>
      <c r="B66" s="26"/>
      <c r="C66" s="10"/>
      <c r="D66" s="10"/>
      <c r="E66" s="16"/>
      <c r="F66" s="9"/>
      <c r="G66" s="9"/>
      <c r="H66" s="9"/>
    </row>
    <row r="67" spans="1:8" ht="12.75">
      <c r="A67" s="5"/>
      <c r="B67" s="67" t="s">
        <v>129</v>
      </c>
      <c r="C67" s="67"/>
      <c r="D67" s="67"/>
      <c r="E67" s="67"/>
      <c r="F67" s="67"/>
      <c r="G67" s="36">
        <f>SUM(G59:G65)</f>
        <v>0</v>
      </c>
      <c r="H67" s="36" t="s">
        <v>5</v>
      </c>
    </row>
    <row r="68" spans="1:8" ht="12.75">
      <c r="A68" s="5"/>
      <c r="B68" s="26"/>
      <c r="C68" s="10"/>
      <c r="D68" s="10"/>
      <c r="E68" s="16"/>
      <c r="F68" s="9"/>
      <c r="G68" s="9"/>
      <c r="H68" s="9"/>
    </row>
    <row r="69" spans="1:8" ht="12.75">
      <c r="A69" s="34" t="s">
        <v>9</v>
      </c>
      <c r="B69" s="63" t="s">
        <v>51</v>
      </c>
      <c r="C69" s="64"/>
      <c r="D69" s="64"/>
      <c r="E69" s="64"/>
      <c r="F69" s="64"/>
      <c r="G69" s="64"/>
      <c r="H69" s="65"/>
    </row>
    <row r="70" spans="1:8" ht="12.75">
      <c r="A70" s="27"/>
      <c r="B70" s="28"/>
      <c r="C70" s="28"/>
      <c r="D70" s="28"/>
      <c r="E70" s="28"/>
      <c r="F70" s="28"/>
      <c r="G70" s="28"/>
      <c r="H70" s="28"/>
    </row>
    <row r="71" spans="1:2" ht="100.5" customHeight="1">
      <c r="A71" s="5" t="s">
        <v>118</v>
      </c>
      <c r="B71" s="21" t="s">
        <v>49</v>
      </c>
    </row>
    <row r="72" spans="1:8" ht="12.75">
      <c r="A72" s="5"/>
      <c r="B72" s="22" t="s">
        <v>13</v>
      </c>
      <c r="C72" s="8">
        <v>100</v>
      </c>
      <c r="D72" s="8" t="s">
        <v>4</v>
      </c>
      <c r="E72" s="41"/>
      <c r="F72" s="7" t="s">
        <v>5</v>
      </c>
      <c r="G72" s="7">
        <f>C72*E72</f>
        <v>0</v>
      </c>
      <c r="H72" s="7" t="s">
        <v>5</v>
      </c>
    </row>
    <row r="73" spans="1:2" ht="75.75" customHeight="1">
      <c r="A73" s="5" t="s">
        <v>119</v>
      </c>
      <c r="B73" s="21" t="s">
        <v>155</v>
      </c>
    </row>
    <row r="74" spans="1:8" ht="12.75">
      <c r="A74" s="5"/>
      <c r="B74" s="22" t="s">
        <v>156</v>
      </c>
      <c r="C74" s="8">
        <v>90</v>
      </c>
      <c r="D74" s="8" t="s">
        <v>4</v>
      </c>
      <c r="E74" s="41"/>
      <c r="F74" s="7" t="s">
        <v>5</v>
      </c>
      <c r="G74" s="7">
        <f>C74*E74</f>
        <v>0</v>
      </c>
      <c r="H74" s="7" t="s">
        <v>5</v>
      </c>
    </row>
    <row r="75" spans="1:8" ht="12.75">
      <c r="A75" s="5"/>
      <c r="B75" s="26"/>
      <c r="C75" s="10"/>
      <c r="D75" s="10"/>
      <c r="E75" s="16"/>
      <c r="F75" s="9"/>
      <c r="G75" s="9"/>
      <c r="H75" s="9"/>
    </row>
    <row r="76" spans="1:8" ht="12.75">
      <c r="A76" s="5"/>
      <c r="B76" s="67" t="s">
        <v>130</v>
      </c>
      <c r="C76" s="67"/>
      <c r="D76" s="67"/>
      <c r="E76" s="67"/>
      <c r="F76" s="67"/>
      <c r="G76" s="36">
        <f>SUM(G72:G74)</f>
        <v>0</v>
      </c>
      <c r="H76" s="36" t="s">
        <v>5</v>
      </c>
    </row>
    <row r="77" spans="1:8" ht="12.75">
      <c r="A77" s="5"/>
      <c r="B77" s="26"/>
      <c r="C77" s="10"/>
      <c r="D77" s="10"/>
      <c r="E77" s="16"/>
      <c r="F77" s="9"/>
      <c r="G77" s="9"/>
      <c r="H77" s="9"/>
    </row>
    <row r="78" spans="1:8" ht="12.75">
      <c r="A78" s="5"/>
      <c r="B78" s="58" t="s">
        <v>132</v>
      </c>
      <c r="C78" s="58"/>
      <c r="D78" s="58"/>
      <c r="E78" s="58"/>
      <c r="F78" s="58"/>
      <c r="G78" s="37">
        <f>G12+G33+G54+G67+G76</f>
        <v>0</v>
      </c>
      <c r="H78" s="37" t="s">
        <v>5</v>
      </c>
    </row>
    <row r="79" spans="1:8" ht="12.75">
      <c r="A79" s="5"/>
      <c r="B79" s="26"/>
      <c r="C79" s="10"/>
      <c r="D79" s="10"/>
      <c r="E79" s="16"/>
      <c r="F79" s="9"/>
      <c r="G79" s="9"/>
      <c r="H79" s="9"/>
    </row>
    <row r="80" spans="1:8" ht="12.75">
      <c r="A80" s="38" t="s">
        <v>15</v>
      </c>
      <c r="B80" s="68" t="s">
        <v>1</v>
      </c>
      <c r="C80" s="68"/>
      <c r="D80" s="68"/>
      <c r="E80" s="68"/>
      <c r="F80" s="68"/>
      <c r="G80" s="68"/>
      <c r="H80" s="68"/>
    </row>
    <row r="82" spans="1:8" ht="12.75">
      <c r="A82" s="34" t="s">
        <v>17</v>
      </c>
      <c r="B82" s="68" t="s">
        <v>42</v>
      </c>
      <c r="C82" s="68"/>
      <c r="D82" s="68"/>
      <c r="E82" s="68"/>
      <c r="F82" s="68"/>
      <c r="G82" s="68"/>
      <c r="H82" s="68"/>
    </row>
    <row r="83" spans="1:8" ht="12.75">
      <c r="A83" s="27"/>
      <c r="B83" s="28"/>
      <c r="C83" s="28"/>
      <c r="D83" s="28"/>
      <c r="E83" s="28"/>
      <c r="F83" s="28"/>
      <c r="G83" s="28"/>
      <c r="H83" s="28"/>
    </row>
    <row r="84" spans="1:2" ht="39.75">
      <c r="A84" s="5" t="s">
        <v>60</v>
      </c>
      <c r="B84" s="21" t="s">
        <v>96</v>
      </c>
    </row>
    <row r="85" spans="1:8" ht="14.25">
      <c r="A85" s="5"/>
      <c r="B85" s="22" t="s">
        <v>3</v>
      </c>
      <c r="C85" s="8">
        <v>50</v>
      </c>
      <c r="D85" s="8" t="s">
        <v>4</v>
      </c>
      <c r="E85" s="41"/>
      <c r="F85" s="7" t="s">
        <v>5</v>
      </c>
      <c r="G85" s="7">
        <f>C85*E85</f>
        <v>0</v>
      </c>
      <c r="H85" s="7" t="s">
        <v>5</v>
      </c>
    </row>
    <row r="86" spans="1:2" ht="42" customHeight="1">
      <c r="A86" s="5" t="s">
        <v>61</v>
      </c>
      <c r="B86" s="21" t="s">
        <v>97</v>
      </c>
    </row>
    <row r="87" spans="1:8" ht="14.25">
      <c r="A87" s="5"/>
      <c r="B87" s="22" t="s">
        <v>3</v>
      </c>
      <c r="C87" s="8">
        <v>20</v>
      </c>
      <c r="D87" s="8" t="s">
        <v>4</v>
      </c>
      <c r="E87" s="41"/>
      <c r="F87" s="7" t="s">
        <v>5</v>
      </c>
      <c r="G87" s="7">
        <f>C87*E87</f>
        <v>0</v>
      </c>
      <c r="H87" s="7" t="s">
        <v>5</v>
      </c>
    </row>
    <row r="88" spans="1:2" ht="25.5">
      <c r="A88" s="5" t="s">
        <v>62</v>
      </c>
      <c r="B88" s="21" t="s">
        <v>25</v>
      </c>
    </row>
    <row r="89" spans="1:2" ht="12.75">
      <c r="A89" s="5"/>
      <c r="B89" s="1" t="s">
        <v>35</v>
      </c>
    </row>
    <row r="90" spans="1:8" ht="14.25">
      <c r="A90" s="5"/>
      <c r="B90" s="22" t="s">
        <v>3</v>
      </c>
      <c r="C90" s="8">
        <v>50</v>
      </c>
      <c r="D90" s="8" t="s">
        <v>4</v>
      </c>
      <c r="E90" s="41"/>
      <c r="F90" s="7" t="s">
        <v>5</v>
      </c>
      <c r="G90" s="7">
        <f>C90*E90</f>
        <v>0</v>
      </c>
      <c r="H90" s="7" t="s">
        <v>5</v>
      </c>
    </row>
    <row r="91" spans="1:2" ht="12.75">
      <c r="A91" s="5"/>
      <c r="B91" s="29" t="s">
        <v>36</v>
      </c>
    </row>
    <row r="92" spans="1:8" ht="14.25">
      <c r="A92" s="5"/>
      <c r="B92" s="22" t="s">
        <v>3</v>
      </c>
      <c r="C92" s="8">
        <v>10</v>
      </c>
      <c r="D92" s="8" t="s">
        <v>4</v>
      </c>
      <c r="E92" s="41"/>
      <c r="F92" s="7" t="s">
        <v>5</v>
      </c>
      <c r="G92" s="7">
        <f>C92*E92</f>
        <v>0</v>
      </c>
      <c r="H92" s="7" t="s">
        <v>5</v>
      </c>
    </row>
    <row r="93" spans="1:2" ht="27">
      <c r="A93" s="20" t="s">
        <v>66</v>
      </c>
      <c r="B93" s="21" t="s">
        <v>98</v>
      </c>
    </row>
    <row r="94" spans="1:8" ht="12" customHeight="1">
      <c r="A94" s="5"/>
      <c r="B94" s="22" t="s">
        <v>3</v>
      </c>
      <c r="C94" s="8">
        <v>50</v>
      </c>
      <c r="D94" s="8" t="s">
        <v>4</v>
      </c>
      <c r="E94" s="41"/>
      <c r="F94" s="7" t="s">
        <v>5</v>
      </c>
      <c r="G94" s="7">
        <f>C94*E94</f>
        <v>0</v>
      </c>
      <c r="H94" s="7" t="s">
        <v>5</v>
      </c>
    </row>
    <row r="95" ht="12.75">
      <c r="A95" s="5"/>
    </row>
    <row r="96" spans="1:8" ht="12.75">
      <c r="A96" s="5"/>
      <c r="B96" s="67" t="s">
        <v>127</v>
      </c>
      <c r="C96" s="67"/>
      <c r="D96" s="67"/>
      <c r="E96" s="67"/>
      <c r="F96" s="67"/>
      <c r="G96" s="36">
        <f>SUM(G85:G94)</f>
        <v>0</v>
      </c>
      <c r="H96" s="36" t="s">
        <v>5</v>
      </c>
    </row>
    <row r="97" ht="12.75">
      <c r="A97" s="5"/>
    </row>
    <row r="98" spans="1:8" ht="12.75">
      <c r="A98" s="34" t="s">
        <v>18</v>
      </c>
      <c r="B98" s="66" t="s">
        <v>43</v>
      </c>
      <c r="C98" s="66"/>
      <c r="D98" s="66"/>
      <c r="E98" s="66"/>
      <c r="F98" s="66"/>
      <c r="G98" s="66"/>
      <c r="H98" s="66"/>
    </row>
    <row r="99" spans="1:8" ht="12.75">
      <c r="A99" s="27"/>
      <c r="B99" s="28"/>
      <c r="C99" s="28"/>
      <c r="D99" s="28"/>
      <c r="E99" s="28"/>
      <c r="F99" s="28"/>
      <c r="G99" s="28"/>
      <c r="H99" s="28"/>
    </row>
    <row r="100" spans="1:2" ht="25.5">
      <c r="A100" s="5" t="s">
        <v>63</v>
      </c>
      <c r="B100" s="21" t="s">
        <v>99</v>
      </c>
    </row>
    <row r="101" spans="1:8" ht="12" customHeight="1">
      <c r="A101" s="5"/>
      <c r="B101" s="22" t="s">
        <v>3</v>
      </c>
      <c r="C101" s="8">
        <v>20</v>
      </c>
      <c r="D101" s="8" t="s">
        <v>4</v>
      </c>
      <c r="E101" s="41"/>
      <c r="F101" s="7" t="s">
        <v>5</v>
      </c>
      <c r="G101" s="7">
        <f>C101*E101</f>
        <v>0</v>
      </c>
      <c r="H101" s="7" t="s">
        <v>5</v>
      </c>
    </row>
    <row r="102" spans="1:2" ht="25.5">
      <c r="A102" s="5" t="s">
        <v>64</v>
      </c>
      <c r="B102" s="21" t="s">
        <v>10</v>
      </c>
    </row>
    <row r="103" spans="1:8" ht="14.25">
      <c r="A103" s="5"/>
      <c r="B103" s="22" t="s">
        <v>11</v>
      </c>
      <c r="C103" s="8">
        <v>50</v>
      </c>
      <c r="D103" s="8" t="s">
        <v>4</v>
      </c>
      <c r="E103" s="41"/>
      <c r="F103" s="7" t="s">
        <v>5</v>
      </c>
      <c r="G103" s="7">
        <f>C103*E103</f>
        <v>0</v>
      </c>
      <c r="H103" s="7" t="s">
        <v>5</v>
      </c>
    </row>
    <row r="104" spans="1:2" ht="25.5">
      <c r="A104" s="5" t="s">
        <v>87</v>
      </c>
      <c r="B104" s="21" t="s">
        <v>29</v>
      </c>
    </row>
    <row r="105" spans="1:2" ht="12.75">
      <c r="A105" s="5"/>
      <c r="B105" s="1" t="s">
        <v>30</v>
      </c>
    </row>
    <row r="106" spans="1:8" ht="12.75">
      <c r="A106" s="5"/>
      <c r="B106" s="22" t="s">
        <v>12</v>
      </c>
      <c r="C106" s="8">
        <v>250</v>
      </c>
      <c r="D106" s="8" t="s">
        <v>4</v>
      </c>
      <c r="E106" s="41"/>
      <c r="F106" s="7" t="s">
        <v>5</v>
      </c>
      <c r="G106" s="7">
        <f>C106*E106</f>
        <v>0</v>
      </c>
      <c r="H106" s="7" t="s">
        <v>5</v>
      </c>
    </row>
    <row r="107" spans="1:2" ht="12.75">
      <c r="A107" s="5"/>
      <c r="B107" s="1" t="s">
        <v>31</v>
      </c>
    </row>
    <row r="108" spans="1:8" ht="12.75">
      <c r="A108" s="5"/>
      <c r="B108" s="22" t="s">
        <v>12</v>
      </c>
      <c r="C108" s="8">
        <v>250</v>
      </c>
      <c r="D108" s="8" t="s">
        <v>4</v>
      </c>
      <c r="E108" s="41"/>
      <c r="F108" s="7" t="s">
        <v>5</v>
      </c>
      <c r="G108" s="7">
        <f>C108*E108</f>
        <v>0</v>
      </c>
      <c r="H108" s="7" t="s">
        <v>5</v>
      </c>
    </row>
    <row r="109" spans="1:2" ht="25.5">
      <c r="A109" s="5" t="s">
        <v>88</v>
      </c>
      <c r="B109" s="21" t="s">
        <v>100</v>
      </c>
    </row>
    <row r="110" spans="1:8" ht="14.25">
      <c r="A110" s="5"/>
      <c r="B110" s="22" t="s">
        <v>3</v>
      </c>
      <c r="C110" s="8">
        <v>20</v>
      </c>
      <c r="D110" s="8" t="s">
        <v>4</v>
      </c>
      <c r="E110" s="41"/>
      <c r="F110" s="7" t="s">
        <v>5</v>
      </c>
      <c r="G110" s="7">
        <f>C110*E110</f>
        <v>0</v>
      </c>
      <c r="H110" s="7" t="s">
        <v>5</v>
      </c>
    </row>
    <row r="111" spans="1:2" ht="24.75" customHeight="1">
      <c r="A111" s="5" t="s">
        <v>89</v>
      </c>
      <c r="B111" s="21" t="s">
        <v>124</v>
      </c>
    </row>
    <row r="112" spans="1:8" ht="12.75">
      <c r="A112" s="5"/>
      <c r="B112" s="22" t="s">
        <v>13</v>
      </c>
      <c r="C112" s="8">
        <v>15</v>
      </c>
      <c r="D112" s="8" t="s">
        <v>4</v>
      </c>
      <c r="E112" s="42"/>
      <c r="F112" s="7" t="s">
        <v>5</v>
      </c>
      <c r="G112" s="7">
        <f>C112*E112</f>
        <v>0</v>
      </c>
      <c r="H112" s="7" t="s">
        <v>5</v>
      </c>
    </row>
    <row r="113" spans="1:2" ht="12.75">
      <c r="A113" s="5"/>
      <c r="B113" s="6"/>
    </row>
    <row r="114" spans="1:8" ht="12.75">
      <c r="A114" s="5"/>
      <c r="B114" s="67" t="s">
        <v>128</v>
      </c>
      <c r="C114" s="67"/>
      <c r="D114" s="67"/>
      <c r="E114" s="67"/>
      <c r="F114" s="67"/>
      <c r="G114" s="36">
        <f>SUM(G101:G112)</f>
        <v>0</v>
      </c>
      <c r="H114" s="36" t="s">
        <v>5</v>
      </c>
    </row>
    <row r="115" spans="1:2" ht="12.75">
      <c r="A115" s="5"/>
      <c r="B115" s="6"/>
    </row>
    <row r="116" spans="1:8" ht="12.75">
      <c r="A116" s="34" t="s">
        <v>20</v>
      </c>
      <c r="B116" s="66" t="s">
        <v>65</v>
      </c>
      <c r="C116" s="66"/>
      <c r="D116" s="66"/>
      <c r="E116" s="66"/>
      <c r="F116" s="66"/>
      <c r="G116" s="66"/>
      <c r="H116" s="66"/>
    </row>
    <row r="117" spans="1:8" ht="12.75">
      <c r="A117" s="27"/>
      <c r="B117" s="28"/>
      <c r="C117" s="28"/>
      <c r="D117" s="28"/>
      <c r="E117" s="28"/>
      <c r="F117" s="28"/>
      <c r="G117" s="28"/>
      <c r="H117" s="28"/>
    </row>
    <row r="118" spans="1:2" ht="25.5">
      <c r="A118" s="5" t="s">
        <v>67</v>
      </c>
      <c r="B118" s="21" t="s">
        <v>101</v>
      </c>
    </row>
    <row r="119" spans="1:2" ht="25.5">
      <c r="A119" s="5"/>
      <c r="B119" s="21" t="s">
        <v>32</v>
      </c>
    </row>
    <row r="120" spans="1:8" ht="14.25">
      <c r="A120" s="5"/>
      <c r="B120" s="22" t="s">
        <v>11</v>
      </c>
      <c r="C120" s="8">
        <v>20</v>
      </c>
      <c r="D120" s="8" t="s">
        <v>4</v>
      </c>
      <c r="E120" s="41"/>
      <c r="F120" s="7" t="s">
        <v>5</v>
      </c>
      <c r="G120" s="7">
        <f>C120*E120</f>
        <v>0</v>
      </c>
      <c r="H120" s="7" t="s">
        <v>5</v>
      </c>
    </row>
    <row r="121" spans="1:2" ht="12.75">
      <c r="A121" s="5"/>
      <c r="B121" s="1" t="s">
        <v>33</v>
      </c>
    </row>
    <row r="122" spans="1:8" ht="14.25">
      <c r="A122" s="5"/>
      <c r="B122" s="22" t="s">
        <v>11</v>
      </c>
      <c r="C122" s="8">
        <v>10</v>
      </c>
      <c r="D122" s="8" t="s">
        <v>4</v>
      </c>
      <c r="E122" s="41"/>
      <c r="F122" s="7" t="s">
        <v>5</v>
      </c>
      <c r="G122" s="7">
        <f>C122*E122</f>
        <v>0</v>
      </c>
      <c r="H122" s="7" t="s">
        <v>5</v>
      </c>
    </row>
    <row r="123" spans="1:2" ht="12.75">
      <c r="A123" s="5"/>
      <c r="B123" s="1" t="s">
        <v>34</v>
      </c>
    </row>
    <row r="124" spans="1:8" ht="12.75">
      <c r="A124" s="5"/>
      <c r="B124" s="22" t="s">
        <v>13</v>
      </c>
      <c r="C124" s="8">
        <v>20</v>
      </c>
      <c r="D124" s="8" t="s">
        <v>4</v>
      </c>
      <c r="E124" s="41"/>
      <c r="F124" s="7" t="s">
        <v>5</v>
      </c>
      <c r="G124" s="7">
        <f>C124*E124</f>
        <v>0</v>
      </c>
      <c r="H124" s="7" t="s">
        <v>5</v>
      </c>
    </row>
    <row r="125" spans="1:2" ht="25.5">
      <c r="A125" s="5" t="s">
        <v>68</v>
      </c>
      <c r="B125" s="21" t="s">
        <v>14</v>
      </c>
    </row>
    <row r="126" spans="1:8" ht="14.25">
      <c r="A126" s="5"/>
      <c r="B126" s="22" t="s">
        <v>11</v>
      </c>
      <c r="C126" s="8">
        <v>20</v>
      </c>
      <c r="D126" s="8" t="s">
        <v>4</v>
      </c>
      <c r="E126" s="41"/>
      <c r="F126" s="7" t="s">
        <v>5</v>
      </c>
      <c r="G126" s="7">
        <f>C126*E126</f>
        <v>0</v>
      </c>
      <c r="H126" s="7" t="s">
        <v>5</v>
      </c>
    </row>
    <row r="127" ht="12.75">
      <c r="A127" s="5"/>
    </row>
    <row r="128" spans="1:8" ht="12.75">
      <c r="A128" s="5"/>
      <c r="B128" s="67" t="s">
        <v>131</v>
      </c>
      <c r="C128" s="67"/>
      <c r="D128" s="67"/>
      <c r="E128" s="67"/>
      <c r="F128" s="67"/>
      <c r="G128" s="36">
        <f>SUM(G120:G126)</f>
        <v>0</v>
      </c>
      <c r="H128" s="36" t="s">
        <v>5</v>
      </c>
    </row>
    <row r="129" ht="12.75">
      <c r="A129" s="5"/>
    </row>
    <row r="130" spans="1:8" ht="12.75">
      <c r="A130" s="34" t="s">
        <v>21</v>
      </c>
      <c r="B130" s="66" t="s">
        <v>51</v>
      </c>
      <c r="C130" s="66"/>
      <c r="D130" s="66"/>
      <c r="E130" s="66"/>
      <c r="F130" s="66"/>
      <c r="G130" s="66"/>
      <c r="H130" s="66"/>
    </row>
    <row r="131" spans="1:8" ht="12.75">
      <c r="A131" s="27"/>
      <c r="B131" s="28"/>
      <c r="C131" s="28"/>
      <c r="D131" s="28"/>
      <c r="E131" s="28"/>
      <c r="F131" s="28"/>
      <c r="G131" s="28"/>
      <c r="H131" s="28"/>
    </row>
    <row r="132" spans="1:2" ht="27" customHeight="1">
      <c r="A132" s="5" t="s">
        <v>69</v>
      </c>
      <c r="B132" s="21" t="s">
        <v>37</v>
      </c>
    </row>
    <row r="133" spans="1:8" ht="12.75">
      <c r="A133" s="5"/>
      <c r="B133" s="22" t="s">
        <v>13</v>
      </c>
      <c r="C133" s="8">
        <v>10</v>
      </c>
      <c r="D133" s="8" t="s">
        <v>4</v>
      </c>
      <c r="E133" s="41"/>
      <c r="F133" s="7" t="s">
        <v>5</v>
      </c>
      <c r="G133" s="7">
        <f>C133*E133</f>
        <v>0</v>
      </c>
      <c r="H133" s="7" t="s">
        <v>5</v>
      </c>
    </row>
    <row r="134" spans="1:2" ht="27.75" customHeight="1">
      <c r="A134" s="5" t="s">
        <v>70</v>
      </c>
      <c r="B134" s="21" t="s">
        <v>38</v>
      </c>
    </row>
    <row r="135" spans="1:8" ht="12.75">
      <c r="A135" s="5"/>
      <c r="B135" s="22" t="s">
        <v>13</v>
      </c>
      <c r="C135" s="8">
        <v>10</v>
      </c>
      <c r="D135" s="8" t="s">
        <v>4</v>
      </c>
      <c r="E135" s="41"/>
      <c r="F135" s="7" t="s">
        <v>5</v>
      </c>
      <c r="G135" s="7">
        <f>C135*E135</f>
        <v>0</v>
      </c>
      <c r="H135" s="7" t="s">
        <v>5</v>
      </c>
    </row>
    <row r="136" spans="1:8" ht="38.25">
      <c r="A136" s="5" t="s">
        <v>71</v>
      </c>
      <c r="B136" s="21" t="s">
        <v>157</v>
      </c>
      <c r="C136" s="10"/>
      <c r="D136" s="10"/>
      <c r="E136" s="9"/>
      <c r="F136" s="9"/>
      <c r="G136"/>
      <c r="H136" s="9"/>
    </row>
    <row r="137" spans="1:8" ht="12.75">
      <c r="A137" s="5"/>
      <c r="B137" s="22" t="s">
        <v>13</v>
      </c>
      <c r="C137" s="8">
        <v>10</v>
      </c>
      <c r="D137" s="8" t="s">
        <v>4</v>
      </c>
      <c r="E137" s="41"/>
      <c r="F137" s="7" t="s">
        <v>5</v>
      </c>
      <c r="G137" s="7">
        <f>C137*E137</f>
        <v>0</v>
      </c>
      <c r="H137" s="7" t="s">
        <v>5</v>
      </c>
    </row>
    <row r="138" spans="1:8" ht="12.75">
      <c r="A138" s="5"/>
      <c r="B138" s="26"/>
      <c r="C138" s="10"/>
      <c r="D138" s="10"/>
      <c r="E138" s="16"/>
      <c r="F138" s="9"/>
      <c r="G138" s="9"/>
      <c r="H138" s="9"/>
    </row>
    <row r="139" spans="1:8" ht="12.75">
      <c r="A139" s="5"/>
      <c r="B139" s="67" t="s">
        <v>130</v>
      </c>
      <c r="C139" s="67"/>
      <c r="D139" s="67"/>
      <c r="E139" s="67"/>
      <c r="F139" s="67"/>
      <c r="G139" s="36">
        <f>SUM(G133:G137)</f>
        <v>0</v>
      </c>
      <c r="H139" s="36" t="s">
        <v>5</v>
      </c>
    </row>
    <row r="140" spans="1:8" ht="12.75">
      <c r="A140" s="5"/>
      <c r="B140" s="26"/>
      <c r="C140" s="10"/>
      <c r="D140" s="10"/>
      <c r="E140" s="16"/>
      <c r="F140" s="9"/>
      <c r="G140" s="9"/>
      <c r="H140" s="9"/>
    </row>
    <row r="141" spans="1:8" ht="12.75">
      <c r="A141" s="5"/>
      <c r="B141" s="58" t="s">
        <v>133</v>
      </c>
      <c r="C141" s="58"/>
      <c r="D141" s="58"/>
      <c r="E141" s="58"/>
      <c r="F141" s="58"/>
      <c r="G141" s="37">
        <f>G96+G114+G128+G139</f>
        <v>0</v>
      </c>
      <c r="H141" s="37" t="s">
        <v>5</v>
      </c>
    </row>
    <row r="142" spans="1:8" ht="12.75">
      <c r="A142" s="5"/>
      <c r="B142" s="26"/>
      <c r="C142" s="10"/>
      <c r="D142" s="10"/>
      <c r="E142" s="16"/>
      <c r="F142" s="9"/>
      <c r="G142" s="9"/>
      <c r="H142" s="9"/>
    </row>
    <row r="143" spans="1:8" ht="12.75">
      <c r="A143" s="38" t="s">
        <v>50</v>
      </c>
      <c r="B143" s="63" t="s">
        <v>16</v>
      </c>
      <c r="C143" s="64"/>
      <c r="D143" s="64"/>
      <c r="E143" s="64"/>
      <c r="F143" s="64"/>
      <c r="G143" s="64"/>
      <c r="H143" s="65"/>
    </row>
    <row r="144" spans="1:8" ht="12.75">
      <c r="A144" s="30"/>
      <c r="B144" s="28"/>
      <c r="C144" s="28"/>
      <c r="D144" s="28"/>
      <c r="E144" s="28"/>
      <c r="F144" s="28"/>
      <c r="G144" s="28"/>
      <c r="H144" s="28"/>
    </row>
    <row r="145" spans="1:4" ht="26.25" customHeight="1">
      <c r="A145" s="5" t="s">
        <v>72</v>
      </c>
      <c r="B145" s="21" t="s">
        <v>102</v>
      </c>
      <c r="C145" s="21"/>
      <c r="D145" s="2"/>
    </row>
    <row r="146" spans="1:8" ht="14.25">
      <c r="A146" s="5"/>
      <c r="B146" s="22" t="s">
        <v>3</v>
      </c>
      <c r="C146" s="8">
        <v>200</v>
      </c>
      <c r="D146" s="8" t="s">
        <v>4</v>
      </c>
      <c r="E146" s="41"/>
      <c r="F146" s="7" t="s">
        <v>5</v>
      </c>
      <c r="G146" s="7">
        <f>C146*E146</f>
        <v>0</v>
      </c>
      <c r="H146" s="7" t="s">
        <v>5</v>
      </c>
    </row>
    <row r="147" spans="1:2" ht="28.5" customHeight="1">
      <c r="A147" s="5" t="s">
        <v>73</v>
      </c>
      <c r="B147" s="21" t="s">
        <v>19</v>
      </c>
    </row>
    <row r="148" spans="1:8" ht="14.25">
      <c r="A148" s="5"/>
      <c r="B148" s="22" t="s">
        <v>3</v>
      </c>
      <c r="C148" s="8">
        <v>180</v>
      </c>
      <c r="D148" s="8" t="s">
        <v>4</v>
      </c>
      <c r="E148" s="41"/>
      <c r="F148" s="7" t="s">
        <v>5</v>
      </c>
      <c r="G148" s="7">
        <f>C148*E148</f>
        <v>0</v>
      </c>
      <c r="H148" s="7" t="s">
        <v>5</v>
      </c>
    </row>
    <row r="149" spans="1:8" ht="24.75" customHeight="1">
      <c r="A149" s="5" t="s">
        <v>74</v>
      </c>
      <c r="B149" s="21" t="s">
        <v>103</v>
      </c>
      <c r="C149"/>
      <c r="D149"/>
      <c r="E149"/>
      <c r="F149"/>
      <c r="G149"/>
      <c r="H149"/>
    </row>
    <row r="150" spans="1:8" ht="14.25">
      <c r="A150"/>
      <c r="B150" s="22" t="s">
        <v>11</v>
      </c>
      <c r="C150" s="8">
        <v>100</v>
      </c>
      <c r="D150" s="8" t="s">
        <v>4</v>
      </c>
      <c r="E150" s="41"/>
      <c r="F150" s="7" t="s">
        <v>5</v>
      </c>
      <c r="G150" s="7">
        <f>C150*E150</f>
        <v>0</v>
      </c>
      <c r="H150" s="7" t="s">
        <v>5</v>
      </c>
    </row>
    <row r="151" spans="1:2" ht="25.5">
      <c r="A151" s="5" t="s">
        <v>75</v>
      </c>
      <c r="B151" s="21" t="s">
        <v>104</v>
      </c>
    </row>
    <row r="152" spans="1:8" ht="14.25">
      <c r="A152" s="5"/>
      <c r="B152" s="22" t="s">
        <v>3</v>
      </c>
      <c r="C152" s="8">
        <v>50</v>
      </c>
      <c r="D152" s="8" t="s">
        <v>4</v>
      </c>
      <c r="E152" s="41"/>
      <c r="F152" s="7" t="s">
        <v>5</v>
      </c>
      <c r="G152" s="7">
        <f>C152*E152</f>
        <v>0</v>
      </c>
      <c r="H152" s="7" t="s">
        <v>5</v>
      </c>
    </row>
    <row r="153" spans="1:2" ht="25.5">
      <c r="A153" s="5" t="s">
        <v>76</v>
      </c>
      <c r="B153" s="21" t="s">
        <v>22</v>
      </c>
    </row>
    <row r="154" spans="1:8" ht="14.25">
      <c r="A154" s="5"/>
      <c r="B154" s="22" t="s">
        <v>3</v>
      </c>
      <c r="C154" s="8">
        <v>20</v>
      </c>
      <c r="D154" s="8" t="s">
        <v>4</v>
      </c>
      <c r="E154" s="41"/>
      <c r="F154" s="7" t="s">
        <v>5</v>
      </c>
      <c r="G154" s="7">
        <f>C154*E154</f>
        <v>0</v>
      </c>
      <c r="H154" s="7" t="s">
        <v>5</v>
      </c>
    </row>
    <row r="155" spans="1:2" ht="25.5">
      <c r="A155" s="5" t="s">
        <v>77</v>
      </c>
      <c r="B155" s="21" t="s">
        <v>23</v>
      </c>
    </row>
    <row r="156" spans="1:8" ht="14.25">
      <c r="A156" s="5"/>
      <c r="B156" s="22" t="s">
        <v>3</v>
      </c>
      <c r="C156" s="8">
        <v>50</v>
      </c>
      <c r="D156" s="8" t="s">
        <v>4</v>
      </c>
      <c r="E156" s="41"/>
      <c r="F156" s="7" t="s">
        <v>5</v>
      </c>
      <c r="G156" s="7">
        <f>C156*E156</f>
        <v>0</v>
      </c>
      <c r="H156" s="7" t="s">
        <v>5</v>
      </c>
    </row>
    <row r="157" spans="1:2" ht="27">
      <c r="A157" s="5" t="s">
        <v>78</v>
      </c>
      <c r="B157" s="23" t="s">
        <v>162</v>
      </c>
    </row>
    <row r="158" spans="1:8" ht="14.25">
      <c r="A158" s="5"/>
      <c r="B158" s="22" t="s">
        <v>3</v>
      </c>
      <c r="C158" s="8">
        <v>240</v>
      </c>
      <c r="D158" s="8" t="s">
        <v>4</v>
      </c>
      <c r="E158" s="41"/>
      <c r="F158" s="7" t="s">
        <v>5</v>
      </c>
      <c r="G158" s="7">
        <f>C158*E158</f>
        <v>0</v>
      </c>
      <c r="H158" s="7" t="s">
        <v>5</v>
      </c>
    </row>
    <row r="159" spans="1:2" ht="99.75" customHeight="1">
      <c r="A159" s="5" t="s">
        <v>79</v>
      </c>
      <c r="B159" s="21" t="s">
        <v>146</v>
      </c>
    </row>
    <row r="160" spans="1:2" ht="12.75">
      <c r="A160" s="5"/>
      <c r="B160" s="1" t="s">
        <v>39</v>
      </c>
    </row>
    <row r="161" spans="1:8" ht="12.75">
      <c r="A161" s="5"/>
      <c r="B161" s="22" t="s">
        <v>13</v>
      </c>
      <c r="C161" s="8">
        <v>2</v>
      </c>
      <c r="D161" s="8" t="s">
        <v>4</v>
      </c>
      <c r="E161" s="41"/>
      <c r="F161" s="7" t="s">
        <v>5</v>
      </c>
      <c r="G161" s="7">
        <f>C161*E161</f>
        <v>0</v>
      </c>
      <c r="H161" s="7" t="s">
        <v>5</v>
      </c>
    </row>
    <row r="162" spans="1:2" ht="12.75">
      <c r="A162" s="5"/>
      <c r="B162" s="1" t="s">
        <v>40</v>
      </c>
    </row>
    <row r="163" spans="1:8" s="49" customFormat="1" ht="12.75">
      <c r="A163" s="43"/>
      <c r="B163" s="55" t="s">
        <v>13</v>
      </c>
      <c r="C163" s="52">
        <v>70</v>
      </c>
      <c r="D163" s="52" t="s">
        <v>4</v>
      </c>
      <c r="E163" s="41"/>
      <c r="F163" s="53" t="s">
        <v>5</v>
      </c>
      <c r="G163" s="53">
        <f>C163*E163</f>
        <v>0</v>
      </c>
      <c r="H163" s="53" t="s">
        <v>5</v>
      </c>
    </row>
    <row r="164" spans="1:3" s="49" customFormat="1" ht="12.75">
      <c r="A164" s="43"/>
      <c r="B164" s="49" t="s">
        <v>144</v>
      </c>
      <c r="C164" s="56"/>
    </row>
    <row r="165" spans="1:8" s="49" customFormat="1" ht="12.75">
      <c r="A165" s="43"/>
      <c r="B165" s="55" t="s">
        <v>13</v>
      </c>
      <c r="C165" s="52">
        <v>20</v>
      </c>
      <c r="D165" s="52" t="s">
        <v>4</v>
      </c>
      <c r="E165" s="41"/>
      <c r="F165" s="53" t="s">
        <v>5</v>
      </c>
      <c r="G165" s="53">
        <f>C165*E165</f>
        <v>0</v>
      </c>
      <c r="H165" s="53" t="s">
        <v>5</v>
      </c>
    </row>
    <row r="166" spans="1:3" s="49" customFormat="1" ht="12.75">
      <c r="A166" s="43"/>
      <c r="B166" s="49" t="s">
        <v>145</v>
      </c>
      <c r="C166" s="56"/>
    </row>
    <row r="167" spans="1:8" s="49" customFormat="1" ht="12.75">
      <c r="A167" s="43"/>
      <c r="B167" s="55" t="s">
        <v>13</v>
      </c>
      <c r="C167" s="52">
        <v>2</v>
      </c>
      <c r="D167" s="52" t="s">
        <v>4</v>
      </c>
      <c r="E167" s="41"/>
      <c r="F167" s="53" t="s">
        <v>5</v>
      </c>
      <c r="G167" s="53">
        <f>C167*E167</f>
        <v>0</v>
      </c>
      <c r="H167" s="53" t="s">
        <v>5</v>
      </c>
    </row>
    <row r="168" spans="1:2" ht="102">
      <c r="A168" s="5" t="s">
        <v>80</v>
      </c>
      <c r="B168" s="21" t="s">
        <v>158</v>
      </c>
    </row>
    <row r="169" spans="1:8" ht="12.75">
      <c r="A169" s="5"/>
      <c r="B169" s="22" t="s">
        <v>24</v>
      </c>
      <c r="C169" s="17">
        <v>6</v>
      </c>
      <c r="D169" s="8" t="s">
        <v>4</v>
      </c>
      <c r="E169" s="41"/>
      <c r="F169" s="7" t="s">
        <v>5</v>
      </c>
      <c r="G169" s="7">
        <f>C169*E169</f>
        <v>0</v>
      </c>
      <c r="H169" s="7" t="s">
        <v>5</v>
      </c>
    </row>
    <row r="170" spans="1:8" s="49" customFormat="1" ht="53.25" customHeight="1">
      <c r="A170" s="43" t="s">
        <v>81</v>
      </c>
      <c r="B170" s="44" t="s">
        <v>159</v>
      </c>
      <c r="C170" s="45"/>
      <c r="D170" s="46"/>
      <c r="E170" s="47"/>
      <c r="F170" s="48"/>
      <c r="G170" s="48"/>
      <c r="H170" s="48"/>
    </row>
    <row r="171" spans="1:8" s="49" customFormat="1" ht="15.75" customHeight="1">
      <c r="A171" s="43"/>
      <c r="B171" s="50" t="s">
        <v>24</v>
      </c>
      <c r="C171" s="51">
        <v>4</v>
      </c>
      <c r="D171" s="52" t="s">
        <v>4</v>
      </c>
      <c r="E171" s="41"/>
      <c r="F171" s="53" t="s">
        <v>5</v>
      </c>
      <c r="G171" s="53">
        <f>C171*E171</f>
        <v>0</v>
      </c>
      <c r="H171" s="53" t="s">
        <v>5</v>
      </c>
    </row>
    <row r="172" spans="1:8" s="49" customFormat="1" ht="93" customHeight="1">
      <c r="A172" s="43" t="s">
        <v>142</v>
      </c>
      <c r="B172" s="54" t="s">
        <v>160</v>
      </c>
      <c r="C172" s="45"/>
      <c r="D172" s="46"/>
      <c r="E172" s="47"/>
      <c r="F172" s="48"/>
      <c r="G172" s="48"/>
      <c r="H172" s="48"/>
    </row>
    <row r="173" spans="1:8" s="49" customFormat="1" ht="41.25" customHeight="1">
      <c r="A173" s="43"/>
      <c r="B173" s="54" t="s">
        <v>161</v>
      </c>
      <c r="C173" s="45"/>
      <c r="D173" s="46"/>
      <c r="E173" s="47"/>
      <c r="F173" s="48"/>
      <c r="G173" s="48"/>
      <c r="H173" s="48"/>
    </row>
    <row r="174" spans="1:8" s="49" customFormat="1" ht="15.75" customHeight="1">
      <c r="A174" s="43"/>
      <c r="B174" s="50" t="s">
        <v>24</v>
      </c>
      <c r="C174" s="51">
        <v>4</v>
      </c>
      <c r="D174" s="52" t="s">
        <v>4</v>
      </c>
      <c r="E174" s="41"/>
      <c r="F174" s="53" t="s">
        <v>5</v>
      </c>
      <c r="G174" s="53">
        <f>C174*E174</f>
        <v>0</v>
      </c>
      <c r="H174" s="53" t="s">
        <v>5</v>
      </c>
    </row>
    <row r="175" spans="1:2" ht="25.5">
      <c r="A175" s="5" t="s">
        <v>143</v>
      </c>
      <c r="B175" s="21" t="s">
        <v>26</v>
      </c>
    </row>
    <row r="176" spans="1:8" ht="12" customHeight="1">
      <c r="A176" s="5"/>
      <c r="B176" s="24" t="s">
        <v>3</v>
      </c>
      <c r="C176" s="17">
        <v>40</v>
      </c>
      <c r="D176" s="8" t="s">
        <v>4</v>
      </c>
      <c r="E176" s="41"/>
      <c r="F176" s="7" t="s">
        <v>5</v>
      </c>
      <c r="G176" s="7">
        <f>C176*E176</f>
        <v>0</v>
      </c>
      <c r="H176" s="7" t="s">
        <v>5</v>
      </c>
    </row>
    <row r="177" spans="1:8" ht="12" customHeight="1">
      <c r="A177" s="5"/>
      <c r="B177" s="31"/>
      <c r="C177" s="32"/>
      <c r="D177" s="10"/>
      <c r="E177" s="16"/>
      <c r="F177" s="9"/>
      <c r="G177" s="9"/>
      <c r="H177" s="9"/>
    </row>
    <row r="178" spans="1:8" ht="12.75">
      <c r="A178" s="5"/>
      <c r="B178" s="58" t="s">
        <v>134</v>
      </c>
      <c r="C178" s="58"/>
      <c r="D178" s="58"/>
      <c r="E178" s="58"/>
      <c r="F178" s="58"/>
      <c r="G178" s="37">
        <f>SUM(G146:G176)</f>
        <v>0</v>
      </c>
      <c r="H178" s="37" t="s">
        <v>5</v>
      </c>
    </row>
    <row r="179" ht="12.75">
      <c r="A179" s="5"/>
    </row>
    <row r="180" spans="1:8" ht="12.75">
      <c r="A180" s="39" t="s">
        <v>82</v>
      </c>
      <c r="B180" s="63" t="s">
        <v>83</v>
      </c>
      <c r="C180" s="64"/>
      <c r="D180" s="64"/>
      <c r="E180" s="64"/>
      <c r="F180" s="64"/>
      <c r="G180" s="64"/>
      <c r="H180" s="65"/>
    </row>
    <row r="181" spans="1:8" ht="12.75">
      <c r="A181" s="30"/>
      <c r="B181" s="28"/>
      <c r="C181" s="28"/>
      <c r="D181" s="28"/>
      <c r="E181" s="28"/>
      <c r="F181" s="28"/>
      <c r="G181" s="28"/>
      <c r="H181" s="28"/>
    </row>
    <row r="182" spans="1:2" ht="40.5" customHeight="1">
      <c r="A182" s="5" t="s">
        <v>84</v>
      </c>
      <c r="B182" s="21" t="s">
        <v>141</v>
      </c>
    </row>
    <row r="183" spans="1:8" ht="14.25">
      <c r="A183" s="5"/>
      <c r="B183" s="22" t="s">
        <v>11</v>
      </c>
      <c r="C183" s="8">
        <v>20</v>
      </c>
      <c r="D183" s="8" t="s">
        <v>4</v>
      </c>
      <c r="E183" s="41"/>
      <c r="F183" s="7" t="s">
        <v>5</v>
      </c>
      <c r="G183" s="7">
        <f>C183*E183</f>
        <v>0</v>
      </c>
      <c r="H183" s="7" t="s">
        <v>5</v>
      </c>
    </row>
    <row r="184" ht="12.75">
      <c r="A184" s="5"/>
    </row>
    <row r="185" spans="1:8" ht="12.75">
      <c r="A185" s="5"/>
      <c r="B185" s="58" t="s">
        <v>135</v>
      </c>
      <c r="C185" s="58"/>
      <c r="D185" s="58"/>
      <c r="E185" s="58"/>
      <c r="F185" s="58"/>
      <c r="G185" s="37">
        <f>SUM(G182:G183)</f>
        <v>0</v>
      </c>
      <c r="H185" s="37" t="s">
        <v>5</v>
      </c>
    </row>
    <row r="186" spans="1:8" ht="12.75">
      <c r="A186" s="5"/>
      <c r="B186" s="18"/>
      <c r="C186" s="19"/>
      <c r="D186" s="18"/>
      <c r="E186" s="18"/>
      <c r="F186" s="18"/>
      <c r="G186" s="9"/>
      <c r="H186" s="18"/>
    </row>
    <row r="187" spans="1:8" ht="12" customHeight="1">
      <c r="A187"/>
      <c r="B187"/>
      <c r="C187"/>
      <c r="D187"/>
      <c r="E187"/>
      <c r="F187"/>
      <c r="G187"/>
      <c r="H187"/>
    </row>
    <row r="188" ht="12.75">
      <c r="B188" s="3" t="s">
        <v>136</v>
      </c>
    </row>
    <row r="190" spans="1:8" ht="12.75">
      <c r="A190" s="33" t="s">
        <v>0</v>
      </c>
      <c r="B190" s="57" t="s">
        <v>52</v>
      </c>
      <c r="C190" s="57"/>
      <c r="D190" s="57"/>
      <c r="E190" s="57"/>
      <c r="F190" s="57"/>
      <c r="G190" s="33">
        <f>G78</f>
        <v>0</v>
      </c>
      <c r="H190" s="33" t="s">
        <v>5</v>
      </c>
    </row>
    <row r="191" spans="1:8" ht="12.75" customHeight="1">
      <c r="A191" s="33" t="s">
        <v>15</v>
      </c>
      <c r="B191" s="57" t="s">
        <v>1</v>
      </c>
      <c r="C191" s="57"/>
      <c r="D191" s="57"/>
      <c r="E191" s="57"/>
      <c r="F191" s="57"/>
      <c r="G191" s="33">
        <f>G141</f>
        <v>0</v>
      </c>
      <c r="H191" s="33" t="s">
        <v>5</v>
      </c>
    </row>
    <row r="192" spans="1:8" ht="12.75">
      <c r="A192" s="33" t="s">
        <v>50</v>
      </c>
      <c r="B192" s="57" t="s">
        <v>16</v>
      </c>
      <c r="C192" s="57"/>
      <c r="D192" s="57"/>
      <c r="E192" s="57"/>
      <c r="F192" s="57"/>
      <c r="G192" s="33">
        <f>G178</f>
        <v>0</v>
      </c>
      <c r="H192" s="33" t="s">
        <v>5</v>
      </c>
    </row>
    <row r="193" spans="1:8" ht="12.75">
      <c r="A193" s="33" t="s">
        <v>82</v>
      </c>
      <c r="B193" s="57" t="s">
        <v>83</v>
      </c>
      <c r="C193" s="57"/>
      <c r="D193" s="57"/>
      <c r="E193" s="57"/>
      <c r="F193" s="57"/>
      <c r="G193" s="33">
        <f>G185</f>
        <v>0</v>
      </c>
      <c r="H193" s="33" t="s">
        <v>5</v>
      </c>
    </row>
    <row r="194" ht="12.75">
      <c r="G194" s="3"/>
    </row>
    <row r="195" ht="12.75">
      <c r="G195" s="3"/>
    </row>
    <row r="196" spans="2:8" ht="12.75">
      <c r="B196" s="58" t="s">
        <v>166</v>
      </c>
      <c r="C196" s="58"/>
      <c r="D196" s="58"/>
      <c r="E196" s="58"/>
      <c r="F196" s="58"/>
      <c r="G196" s="37">
        <f>SUM(G190:G193)</f>
        <v>0</v>
      </c>
      <c r="H196" s="37" t="s">
        <v>5</v>
      </c>
    </row>
    <row r="197" spans="2:8" ht="12.75">
      <c r="B197" s="58" t="s">
        <v>41</v>
      </c>
      <c r="C197" s="58"/>
      <c r="D197" s="58"/>
      <c r="E197" s="58"/>
      <c r="F197" s="58"/>
      <c r="G197" s="37">
        <f>G196*0.25</f>
        <v>0</v>
      </c>
      <c r="H197" s="37" t="s">
        <v>5</v>
      </c>
    </row>
    <row r="198" spans="2:8" ht="12.75">
      <c r="B198" s="58" t="s">
        <v>165</v>
      </c>
      <c r="C198" s="58"/>
      <c r="D198" s="58"/>
      <c r="E198" s="58"/>
      <c r="F198" s="58"/>
      <c r="G198" s="37">
        <f>SUM(G196:G197)</f>
        <v>0</v>
      </c>
      <c r="H198" s="37" t="s">
        <v>5</v>
      </c>
    </row>
    <row r="200" spans="2:8" ht="12.75">
      <c r="B200" s="60" t="s">
        <v>140</v>
      </c>
      <c r="C200" s="60"/>
      <c r="D200" s="60"/>
      <c r="E200" s="60"/>
      <c r="F200" s="60"/>
      <c r="G200" s="60"/>
      <c r="H200" s="60"/>
    </row>
    <row r="201" spans="1:8" ht="12.75">
      <c r="A201" s="3"/>
      <c r="B201" s="61" t="s">
        <v>137</v>
      </c>
      <c r="C201" s="61"/>
      <c r="D201" s="61"/>
      <c r="E201" s="61"/>
      <c r="F201" s="61"/>
      <c r="G201" s="61"/>
      <c r="H201" s="61"/>
    </row>
    <row r="202" spans="2:8" ht="12" customHeight="1">
      <c r="B202" s="60" t="s">
        <v>138</v>
      </c>
      <c r="C202" s="60"/>
      <c r="D202" s="60"/>
      <c r="E202" s="60"/>
      <c r="F202" s="60"/>
      <c r="G202" s="60"/>
      <c r="H202" s="60"/>
    </row>
    <row r="203" spans="2:8" ht="12.75" customHeight="1">
      <c r="B203" s="60" t="s">
        <v>139</v>
      </c>
      <c r="C203" s="60"/>
      <c r="D203" s="60"/>
      <c r="E203" s="60"/>
      <c r="F203" s="60"/>
      <c r="G203" s="60"/>
      <c r="H203" s="60"/>
    </row>
    <row r="205" ht="12.75">
      <c r="C205" s="1"/>
    </row>
    <row r="206" ht="12.75">
      <c r="C206" s="1"/>
    </row>
    <row r="207" ht="12.75">
      <c r="B207" s="25" t="s">
        <v>27</v>
      </c>
    </row>
    <row r="211" ht="12.75">
      <c r="B211" s="1" t="s">
        <v>85</v>
      </c>
    </row>
    <row r="212" spans="3:8" ht="12.75">
      <c r="C212" s="62"/>
      <c r="D212" s="62"/>
      <c r="E212" s="62"/>
      <c r="F212" s="62"/>
      <c r="G212" s="62"/>
      <c r="H212" s="2"/>
    </row>
    <row r="213" spans="3:8" ht="12.75">
      <c r="C213" s="59" t="s">
        <v>28</v>
      </c>
      <c r="D213" s="59"/>
      <c r="E213" s="59"/>
      <c r="F213" s="59"/>
      <c r="G213" s="59"/>
      <c r="H213" s="10"/>
    </row>
    <row r="216" ht="25.5" customHeight="1"/>
    <row r="221" ht="24" customHeight="1"/>
    <row r="227" ht="54.75" customHeight="1"/>
    <row r="231" ht="42" customHeight="1"/>
    <row r="236" ht="26.25" customHeight="1"/>
    <row r="253" ht="26.25" customHeight="1"/>
    <row r="254" spans="1:8" s="4" customFormat="1" ht="12.75">
      <c r="A254" s="1"/>
      <c r="B254" s="1"/>
      <c r="C254" s="2"/>
      <c r="D254" s="1"/>
      <c r="E254" s="1"/>
      <c r="F254" s="1"/>
      <c r="G254" s="1"/>
      <c r="H254" s="1"/>
    </row>
    <row r="255" spans="1:8" s="4" customFormat="1" ht="12.75">
      <c r="A255" s="1"/>
      <c r="B255" s="1"/>
      <c r="C255" s="2"/>
      <c r="D255" s="1"/>
      <c r="E255" s="1"/>
      <c r="F255" s="1"/>
      <c r="G255" s="1"/>
      <c r="H255" s="1"/>
    </row>
    <row r="256" spans="1:8" s="4" customFormat="1" ht="12.75">
      <c r="A256" s="1"/>
      <c r="B256" s="1"/>
      <c r="C256" s="2"/>
      <c r="D256" s="1"/>
      <c r="E256" s="1"/>
      <c r="F256" s="1"/>
      <c r="G256" s="1"/>
      <c r="H256" s="1"/>
    </row>
    <row r="257" spans="1:8" s="4" customFormat="1" ht="12.75">
      <c r="A257" s="1"/>
      <c r="B257" s="1"/>
      <c r="C257" s="2"/>
      <c r="D257" s="1"/>
      <c r="E257" s="1"/>
      <c r="F257" s="1"/>
      <c r="G257" s="1"/>
      <c r="H257" s="1"/>
    </row>
    <row r="258" spans="1:8" s="4" customFormat="1" ht="12.75">
      <c r="A258" s="1"/>
      <c r="B258" s="1"/>
      <c r="C258" s="2"/>
      <c r="D258" s="1"/>
      <c r="E258" s="1"/>
      <c r="F258" s="1"/>
      <c r="G258" s="1"/>
      <c r="H258" s="1"/>
    </row>
    <row r="259" spans="1:8" s="4" customFormat="1" ht="12.75">
      <c r="A259" s="1"/>
      <c r="B259" s="1"/>
      <c r="C259" s="2"/>
      <c r="D259" s="1"/>
      <c r="E259" s="1"/>
      <c r="F259" s="1"/>
      <c r="G259" s="1"/>
      <c r="H259" s="1"/>
    </row>
    <row r="260" spans="1:8" s="4" customFormat="1" ht="12.75">
      <c r="A260" s="1"/>
      <c r="B260" s="1"/>
      <c r="C260" s="2"/>
      <c r="D260" s="1"/>
      <c r="E260" s="1"/>
      <c r="F260" s="1"/>
      <c r="G260" s="1"/>
      <c r="H260" s="1"/>
    </row>
    <row r="261" spans="1:8" s="4" customFormat="1" ht="12.75">
      <c r="A261" s="1"/>
      <c r="B261" s="1"/>
      <c r="C261" s="2"/>
      <c r="D261" s="1"/>
      <c r="E261" s="1"/>
      <c r="F261" s="1"/>
      <c r="G261" s="1"/>
      <c r="H261" s="1"/>
    </row>
    <row r="262" spans="1:8" s="4" customFormat="1" ht="36.75" customHeight="1">
      <c r="A262" s="1"/>
      <c r="B262" s="1"/>
      <c r="C262" s="2"/>
      <c r="D262" s="1"/>
      <c r="E262" s="1"/>
      <c r="F262" s="1"/>
      <c r="G262" s="1"/>
      <c r="H262" s="1"/>
    </row>
    <row r="263" spans="1:8" s="4" customFormat="1" ht="12.75">
      <c r="A263" s="1"/>
      <c r="B263" s="1"/>
      <c r="C263" s="2"/>
      <c r="D263" s="1"/>
      <c r="E263" s="1"/>
      <c r="F263" s="1"/>
      <c r="G263" s="1"/>
      <c r="H263" s="1"/>
    </row>
    <row r="264" spans="1:8" s="4" customFormat="1" ht="12.75">
      <c r="A264" s="1"/>
      <c r="B264" s="1"/>
      <c r="C264" s="2"/>
      <c r="D264" s="1"/>
      <c r="E264" s="1"/>
      <c r="F264" s="1"/>
      <c r="G264" s="1"/>
      <c r="H264" s="1"/>
    </row>
    <row r="265" spans="1:8" s="4" customFormat="1" ht="12.75">
      <c r="A265" s="1"/>
      <c r="B265" s="1"/>
      <c r="C265" s="2"/>
      <c r="D265" s="1"/>
      <c r="E265" s="1"/>
      <c r="F265" s="1"/>
      <c r="G265" s="1"/>
      <c r="H265" s="1"/>
    </row>
    <row r="266" spans="1:8" s="4" customFormat="1" ht="51" customHeight="1">
      <c r="A266" s="1"/>
      <c r="B266" s="1"/>
      <c r="C266" s="2"/>
      <c r="D266" s="1"/>
      <c r="E266" s="1"/>
      <c r="F266" s="1"/>
      <c r="G266" s="1"/>
      <c r="H266" s="1"/>
    </row>
    <row r="267" spans="1:8" s="4" customFormat="1" ht="12.75">
      <c r="A267" s="1"/>
      <c r="B267" s="1"/>
      <c r="C267" s="2"/>
      <c r="D267" s="1"/>
      <c r="E267" s="1"/>
      <c r="F267" s="1"/>
      <c r="G267" s="1"/>
      <c r="H267" s="1"/>
    </row>
    <row r="268" spans="1:8" s="4" customFormat="1" ht="12.75">
      <c r="A268" s="1"/>
      <c r="B268" s="1"/>
      <c r="C268" s="2"/>
      <c r="D268" s="1"/>
      <c r="E268" s="1"/>
      <c r="F268" s="1"/>
      <c r="G268" s="1"/>
      <c r="H268" s="1"/>
    </row>
    <row r="269" spans="1:8" s="4" customFormat="1" ht="12.75">
      <c r="A269" s="1"/>
      <c r="B269" s="1"/>
      <c r="C269" s="2"/>
      <c r="D269" s="1"/>
      <c r="E269" s="1"/>
      <c r="F269" s="1"/>
      <c r="G269" s="1"/>
      <c r="H269" s="1"/>
    </row>
    <row r="270" spans="1:8" s="4" customFormat="1" ht="12.75">
      <c r="A270" s="1"/>
      <c r="B270" s="1"/>
      <c r="C270" s="2"/>
      <c r="D270" s="1"/>
      <c r="E270" s="1"/>
      <c r="F270" s="1"/>
      <c r="G270" s="1"/>
      <c r="H270" s="1"/>
    </row>
    <row r="271" spans="1:8" s="4" customFormat="1" ht="12.75">
      <c r="A271" s="1"/>
      <c r="B271" s="1"/>
      <c r="C271" s="2"/>
      <c r="D271" s="1"/>
      <c r="E271" s="1"/>
      <c r="F271" s="1"/>
      <c r="G271" s="1"/>
      <c r="H271" s="1"/>
    </row>
    <row r="272" spans="1:8" s="4" customFormat="1" ht="12.75">
      <c r="A272" s="1"/>
      <c r="B272" s="1"/>
      <c r="C272" s="2"/>
      <c r="D272" s="1"/>
      <c r="E272" s="1"/>
      <c r="F272" s="1"/>
      <c r="G272" s="1"/>
      <c r="H272" s="1"/>
    </row>
    <row r="273" spans="1:8" s="4" customFormat="1" ht="12.75">
      <c r="A273" s="1"/>
      <c r="B273" s="1"/>
      <c r="C273" s="2"/>
      <c r="D273" s="1"/>
      <c r="E273" s="1"/>
      <c r="F273" s="1"/>
      <c r="G273" s="1"/>
      <c r="H273" s="1"/>
    </row>
    <row r="274" spans="1:8" s="4" customFormat="1" ht="12.75">
      <c r="A274" s="1"/>
      <c r="B274" s="1"/>
      <c r="C274" s="2"/>
      <c r="D274" s="1"/>
      <c r="E274" s="1"/>
      <c r="F274" s="1"/>
      <c r="G274" s="1"/>
      <c r="H274" s="1"/>
    </row>
    <row r="275" spans="1:8" s="4" customFormat="1" ht="12.75">
      <c r="A275" s="1"/>
      <c r="B275" s="1"/>
      <c r="C275" s="2"/>
      <c r="D275" s="1"/>
      <c r="E275" s="1"/>
      <c r="F275" s="1"/>
      <c r="G275" s="1"/>
      <c r="H275" s="1"/>
    </row>
    <row r="276" spans="1:8" s="4" customFormat="1" ht="12.75">
      <c r="A276" s="1"/>
      <c r="B276" s="1"/>
      <c r="C276" s="2"/>
      <c r="D276" s="1"/>
      <c r="E276" s="1"/>
      <c r="F276" s="1"/>
      <c r="G276" s="1"/>
      <c r="H276" s="1"/>
    </row>
    <row r="277" spans="1:8" s="4" customFormat="1" ht="48.75" customHeight="1">
      <c r="A277" s="1"/>
      <c r="B277" s="1"/>
      <c r="C277" s="2"/>
      <c r="D277" s="1"/>
      <c r="E277" s="1"/>
      <c r="F277" s="1"/>
      <c r="G277" s="1"/>
      <c r="H277" s="1"/>
    </row>
    <row r="278" spans="1:8" s="4" customFormat="1" ht="12.75">
      <c r="A278" s="1"/>
      <c r="B278" s="1"/>
      <c r="C278" s="2"/>
      <c r="D278" s="1"/>
      <c r="E278" s="1"/>
      <c r="F278" s="1"/>
      <c r="G278" s="1"/>
      <c r="H278" s="1"/>
    </row>
    <row r="279" spans="1:8" s="4" customFormat="1" ht="12.75">
      <c r="A279" s="1"/>
      <c r="B279" s="1"/>
      <c r="C279" s="2"/>
      <c r="D279" s="1"/>
      <c r="E279" s="1"/>
      <c r="F279" s="1"/>
      <c r="G279" s="1"/>
      <c r="H279" s="1"/>
    </row>
    <row r="280" spans="1:8" s="4" customFormat="1" ht="12.75">
      <c r="A280" s="1"/>
      <c r="B280" s="1"/>
      <c r="C280" s="2"/>
      <c r="D280" s="1"/>
      <c r="E280" s="1"/>
      <c r="F280" s="1"/>
      <c r="G280" s="1"/>
      <c r="H280" s="1"/>
    </row>
    <row r="281" spans="1:8" s="4" customFormat="1" ht="60.75" customHeight="1">
      <c r="A281" s="1"/>
      <c r="B281" s="1"/>
      <c r="C281" s="2"/>
      <c r="D281" s="1"/>
      <c r="E281" s="1"/>
      <c r="F281" s="1"/>
      <c r="G281" s="1"/>
      <c r="H281" s="1"/>
    </row>
    <row r="282" spans="1:8" s="4" customFormat="1" ht="12.75">
      <c r="A282" s="1"/>
      <c r="B282" s="1"/>
      <c r="C282" s="2"/>
      <c r="D282" s="1"/>
      <c r="E282" s="1"/>
      <c r="F282" s="1"/>
      <c r="G282" s="1"/>
      <c r="H282" s="1"/>
    </row>
    <row r="283" spans="1:8" s="4" customFormat="1" ht="12.75">
      <c r="A283" s="1"/>
      <c r="B283" s="1"/>
      <c r="C283" s="2"/>
      <c r="D283" s="1"/>
      <c r="E283" s="1"/>
      <c r="F283" s="1"/>
      <c r="G283" s="1"/>
      <c r="H283" s="1"/>
    </row>
    <row r="284" spans="1:8" s="4" customFormat="1" ht="12.75">
      <c r="A284" s="1"/>
      <c r="B284" s="1"/>
      <c r="C284" s="2"/>
      <c r="D284" s="1"/>
      <c r="E284" s="1"/>
      <c r="F284" s="1"/>
      <c r="G284" s="1"/>
      <c r="H284" s="1"/>
    </row>
    <row r="285" spans="1:8" s="4" customFormat="1" ht="12.75" customHeight="1">
      <c r="A285" s="1"/>
      <c r="B285" s="1"/>
      <c r="C285" s="2"/>
      <c r="D285" s="1"/>
      <c r="E285" s="1"/>
      <c r="F285" s="1"/>
      <c r="G285" s="1"/>
      <c r="H285" s="1"/>
    </row>
    <row r="286" spans="1:8" s="4" customFormat="1" ht="24" customHeight="1">
      <c r="A286" s="1"/>
      <c r="B286" s="1"/>
      <c r="C286" s="2"/>
      <c r="D286" s="1"/>
      <c r="E286" s="1"/>
      <c r="F286" s="1"/>
      <c r="G286" s="1"/>
      <c r="H286" s="1"/>
    </row>
    <row r="287" spans="1:8" s="4" customFormat="1" ht="12.75">
      <c r="A287" s="1"/>
      <c r="B287" s="1"/>
      <c r="C287" s="2"/>
      <c r="D287" s="1"/>
      <c r="E287" s="1"/>
      <c r="F287" s="1"/>
      <c r="G287" s="1"/>
      <c r="H287" s="1"/>
    </row>
    <row r="288" spans="1:8" s="4" customFormat="1" ht="12.75">
      <c r="A288" s="1"/>
      <c r="B288" s="1"/>
      <c r="C288" s="2"/>
      <c r="D288" s="1"/>
      <c r="E288" s="1"/>
      <c r="F288" s="1"/>
      <c r="G288" s="1"/>
      <c r="H288" s="1"/>
    </row>
    <row r="289" spans="1:8" s="4" customFormat="1" ht="12.75">
      <c r="A289" s="1"/>
      <c r="B289" s="1"/>
      <c r="C289" s="2"/>
      <c r="D289" s="1"/>
      <c r="E289" s="1"/>
      <c r="F289" s="1"/>
      <c r="G289" s="1"/>
      <c r="H289" s="1"/>
    </row>
    <row r="290" spans="1:8" s="4" customFormat="1" ht="36.75" customHeight="1">
      <c r="A290" s="1"/>
      <c r="B290" s="1"/>
      <c r="C290" s="2"/>
      <c r="D290" s="1"/>
      <c r="E290" s="1"/>
      <c r="F290" s="1"/>
      <c r="G290" s="1"/>
      <c r="H290" s="1"/>
    </row>
    <row r="291" spans="1:8" s="4" customFormat="1" ht="12.75">
      <c r="A291" s="1"/>
      <c r="B291" s="1"/>
      <c r="C291" s="2"/>
      <c r="D291" s="1"/>
      <c r="E291" s="1"/>
      <c r="F291" s="1"/>
      <c r="G291" s="1"/>
      <c r="H291" s="1"/>
    </row>
    <row r="292" spans="1:8" s="4" customFormat="1" ht="12.75">
      <c r="A292" s="1"/>
      <c r="B292" s="1"/>
      <c r="C292" s="2"/>
      <c r="D292" s="1"/>
      <c r="E292" s="1"/>
      <c r="F292" s="1"/>
      <c r="G292" s="1"/>
      <c r="H292" s="1"/>
    </row>
    <row r="293" spans="1:8" s="4" customFormat="1" ht="24.75" customHeight="1">
      <c r="A293" s="1"/>
      <c r="B293" s="1"/>
      <c r="C293" s="2"/>
      <c r="D293" s="1"/>
      <c r="E293" s="1"/>
      <c r="F293" s="1"/>
      <c r="G293" s="1"/>
      <c r="H293" s="1"/>
    </row>
    <row r="297" ht="36.75" customHeight="1"/>
    <row r="300" ht="15" customHeight="1"/>
    <row r="304" ht="11.25" customHeight="1"/>
    <row r="307" ht="24.75" customHeight="1"/>
    <row r="308" spans="1:8" s="11" customFormat="1" ht="12.75">
      <c r="A308" s="1"/>
      <c r="B308" s="1"/>
      <c r="C308" s="2"/>
      <c r="D308" s="1"/>
      <c r="E308" s="1"/>
      <c r="F308" s="1"/>
      <c r="G308" s="1"/>
      <c r="H308" s="1"/>
    </row>
    <row r="309" ht="13.5" customHeight="1"/>
    <row r="311" ht="24.75" customHeight="1"/>
    <row r="315" ht="24.75" customHeight="1"/>
    <row r="317" ht="24.75" customHeight="1"/>
    <row r="321" ht="15.75" customHeight="1"/>
    <row r="325" ht="12.75" customHeight="1"/>
    <row r="326" ht="28.5" customHeight="1"/>
    <row r="329" ht="24.75" customHeight="1"/>
    <row r="330" ht="15.75" customHeight="1"/>
    <row r="333" ht="24.75" customHeight="1"/>
    <row r="337" ht="12.75" customHeight="1"/>
    <row r="338" ht="10.5" customHeight="1"/>
    <row r="343" ht="36.75" customHeight="1"/>
    <row r="347" ht="36.75" customHeight="1"/>
    <row r="351" ht="12.75" customHeight="1"/>
    <row r="355" ht="17.25" customHeight="1"/>
    <row r="358" ht="36.75" customHeight="1"/>
    <row r="362" ht="36.75" customHeight="1"/>
    <row r="366" ht="24.75" customHeight="1"/>
    <row r="370" ht="36.75" customHeight="1"/>
    <row r="371" ht="15.75" customHeight="1"/>
    <row r="374" ht="36.75" customHeight="1"/>
    <row r="375" ht="12" customHeight="1"/>
    <row r="378" ht="36.75" customHeight="1"/>
    <row r="381" ht="36.75" customHeight="1"/>
    <row r="385" ht="36.75" customHeight="1"/>
    <row r="389" ht="12.75" customHeight="1"/>
    <row r="394" ht="15" customHeight="1"/>
    <row r="399" ht="48.75" customHeight="1"/>
    <row r="402" ht="15" customHeight="1"/>
    <row r="405" ht="24.75" customHeight="1"/>
    <row r="406" ht="13.5" customHeight="1"/>
    <row r="409" ht="24.75" customHeight="1"/>
    <row r="410" ht="12" customHeight="1"/>
    <row r="413" ht="48.75" customHeight="1"/>
    <row r="414" ht="14.25" customHeight="1"/>
    <row r="417" ht="36.75" customHeight="1"/>
    <row r="418" ht="12" customHeight="1"/>
    <row r="425" ht="24.75" customHeight="1"/>
    <row r="429" ht="48.75" customHeight="1"/>
    <row r="433" ht="48.75" customHeight="1"/>
    <row r="437" ht="48.75" customHeight="1"/>
    <row r="439" ht="12" customHeight="1"/>
    <row r="441" ht="13.5" customHeight="1"/>
    <row r="448" ht="48.75" customHeight="1"/>
    <row r="452" ht="72.75" customHeight="1"/>
    <row r="453" ht="13.5" customHeight="1"/>
    <row r="456" ht="24.75" customHeight="1"/>
    <row r="459" ht="14.25" customHeight="1"/>
    <row r="460" ht="72.75" customHeight="1"/>
    <row r="463" ht="11.25" customHeight="1"/>
    <row r="464" ht="108.75" customHeight="1"/>
    <row r="465" ht="11.25" customHeight="1"/>
    <row r="466" ht="11.25" customHeight="1"/>
    <row r="467" ht="11.25" customHeight="1"/>
    <row r="468" ht="36.75" customHeight="1"/>
    <row r="471" ht="10.5" customHeight="1"/>
    <row r="475" ht="12.75" customHeight="1"/>
    <row r="476" ht="17.25" customHeight="1"/>
    <row r="479" ht="60.75" customHeight="1"/>
    <row r="481" ht="15" customHeight="1"/>
    <row r="483" ht="36.75" customHeight="1"/>
    <row r="487" ht="24.75" customHeight="1"/>
    <row r="489" ht="15.75" customHeight="1"/>
    <row r="491" ht="24.75" customHeight="1"/>
    <row r="493" ht="12.75" customHeight="1"/>
    <row r="495" ht="61.5" customHeight="1"/>
    <row r="497" ht="15" customHeight="1"/>
    <row r="501" ht="14.2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8" ht="12.75" customHeight="1"/>
    <row r="538" ht="15" customHeight="1"/>
    <row r="542" ht="13.5" customHeight="1"/>
    <row r="546" ht="27" customHeight="1"/>
    <row r="550" ht="12" customHeight="1"/>
    <row r="554" ht="32.25" customHeight="1"/>
    <row r="559" ht="24.75" customHeight="1"/>
    <row r="573" ht="26.25" customHeight="1"/>
    <row r="586" ht="21" customHeight="1"/>
    <row r="587" ht="21.75" customHeight="1"/>
    <row r="588" ht="25.5" customHeight="1"/>
  </sheetData>
  <sheetProtection password="83A2" sheet="1" selectLockedCells="1"/>
  <mergeCells count="40">
    <mergeCell ref="A1:H1"/>
    <mergeCell ref="B3:H3"/>
    <mergeCell ref="B5:H5"/>
    <mergeCell ref="B12:F12"/>
    <mergeCell ref="B14:H14"/>
    <mergeCell ref="B33:F33"/>
    <mergeCell ref="B35:H35"/>
    <mergeCell ref="B54:F54"/>
    <mergeCell ref="B56:H56"/>
    <mergeCell ref="B67:F67"/>
    <mergeCell ref="B69:H69"/>
    <mergeCell ref="B76:F76"/>
    <mergeCell ref="B78:F78"/>
    <mergeCell ref="B80:H80"/>
    <mergeCell ref="B82:H82"/>
    <mergeCell ref="B96:F96"/>
    <mergeCell ref="B98:H98"/>
    <mergeCell ref="B114:F114"/>
    <mergeCell ref="B116:H116"/>
    <mergeCell ref="B128:F128"/>
    <mergeCell ref="B130:H130"/>
    <mergeCell ref="B139:F139"/>
    <mergeCell ref="B141:F141"/>
    <mergeCell ref="B143:H143"/>
    <mergeCell ref="B178:F178"/>
    <mergeCell ref="B180:H180"/>
    <mergeCell ref="B185:F185"/>
    <mergeCell ref="B190:F190"/>
    <mergeCell ref="B191:F191"/>
    <mergeCell ref="B192:F192"/>
    <mergeCell ref="B193:F193"/>
    <mergeCell ref="B196:F196"/>
    <mergeCell ref="B197:F197"/>
    <mergeCell ref="C213:G213"/>
    <mergeCell ref="B198:F198"/>
    <mergeCell ref="B200:H200"/>
    <mergeCell ref="B201:H201"/>
    <mergeCell ref="B202:H202"/>
    <mergeCell ref="B203:H203"/>
    <mergeCell ref="C212:G212"/>
  </mergeCells>
  <printOptions/>
  <pageMargins left="0.7874015748031497" right="0.7874015748031497" top="0.5905511811023623" bottom="0.5511811023622047" header="0.31496062992125984" footer="0.15748031496062992"/>
  <pageSetup fitToHeight="0" fitToWidth="1" horizontalDpi="600" verticalDpi="600" orientation="portrait" paperSize="9" scale="86" r:id="rId1"/>
  <headerFooter alignWithMargins="0">
    <oddFooter>&amp;C&amp;"Times New Roman,Obično"&amp;12&amp;P</oddFooter>
  </headerFooter>
  <rowBreaks count="5" manualBreakCount="5">
    <brk id="268" max="255" man="1"/>
    <brk id="302" max="255" man="1"/>
    <brk id="384" max="255" man="1"/>
    <brk id="486" max="255" man="1"/>
    <brk id="5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Kaštelan</dc:creator>
  <cp:keywords/>
  <dc:description/>
  <cp:lastModifiedBy>Zlatko</cp:lastModifiedBy>
  <cp:lastPrinted>2017-02-03T07:23:44Z</cp:lastPrinted>
  <dcterms:created xsi:type="dcterms:W3CDTF">2011-09-12T07:32:07Z</dcterms:created>
  <dcterms:modified xsi:type="dcterms:W3CDTF">2018-09-24T12:32:54Z</dcterms:modified>
  <cp:category/>
  <cp:version/>
  <cp:contentType/>
  <cp:contentStatus/>
</cp:coreProperties>
</file>