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3250" windowHeight="12360" tabRatio="831" activeTab="0"/>
  </bookViews>
  <sheets>
    <sheet name="TROŠKOVNIK" sheetId="1" r:id="rId1"/>
  </sheets>
  <definedNames>
    <definedName name="_xlnm.Print_Area" localSheetId="0">'TROŠKOVNIK'!$A$1:$F$267</definedName>
  </definedNames>
  <calcPr fullCalcOnLoad="1" fullPrecision="0"/>
</workbook>
</file>

<file path=xl/sharedStrings.xml><?xml version="1.0" encoding="utf-8"?>
<sst xmlns="http://schemas.openxmlformats.org/spreadsheetml/2006/main" count="660" uniqueCount="435">
  <si>
    <t>Izmjera, dostava te postava novog stakla 3 mm.</t>
  </si>
  <si>
    <t>Izmjera, dostava te postava novog kaljenog stakla 8 mm i izolirajuće lameliranog.</t>
  </si>
  <si>
    <t>OPĆI UVJETI ZA IZVOĐENJE RADOVA OBUHVAĆENIH OVIM TROŠKOVNIKOM</t>
  </si>
  <si>
    <t>Izvoditelj je dužan o svom trošku osigurati čuvanje gradilišta, svih postrojenja, objekata, materijala, alata strojeva i sl., kako svojih tako i kooperanata. Nadzor na čuvanju pada na teret izvoditelja i on je odgovoran za svaku štetu ili krađu nastalu s ovog osnova.</t>
  </si>
  <si>
    <t>Izvoditelj je dužan izvesti sva potrebna postrojenja za rad kao skele, potporne i zaštitne  ograde, dizalice i skladišta, te dobaviti i postaviti potrebne strojeve, odnosno potreban pribor i alat. Izvoditelj je dužan poduzeti sve mjere sigurnosti, tako da ne bude nikakvih smetnji i opasnosti po život i zdravlje zaposlenih djelatnika, osoblja i prolaznika.</t>
  </si>
  <si>
    <t>Ukupno</t>
  </si>
  <si>
    <t>Dobava i polaganje nove daščane oplate krova daskom debljine 24 mm.</t>
  </si>
  <si>
    <t>Odštopavanje odvoda umivaonika - čišćenje sifona te odvodne cijevi.</t>
  </si>
  <si>
    <t>Odštopavanje odvoda pisoara - čišćenje sifona te odvodne cijevi.</t>
  </si>
  <si>
    <t>Odštopavanje odvoda wc školjke.</t>
  </si>
  <si>
    <t>Zamjena plovnog i odsisnog ventila vodokotlića.</t>
  </si>
  <si>
    <t>Zamjena plovnog ventila vodokotlića.</t>
  </si>
  <si>
    <t>Skidanje dotrajale letve 3x5 cm te dobava i postava nove.</t>
  </si>
  <si>
    <t>Instalater klimatizacije</t>
  </si>
  <si>
    <t>1.1.</t>
  </si>
  <si>
    <t>1.2.</t>
  </si>
  <si>
    <t>1.3.</t>
  </si>
  <si>
    <t>2.1.</t>
  </si>
  <si>
    <t>2.3.</t>
  </si>
  <si>
    <t>2.4.</t>
  </si>
  <si>
    <t>2.5.</t>
  </si>
  <si>
    <t>2.6.</t>
  </si>
  <si>
    <t>2.7.</t>
  </si>
  <si>
    <t>2.10.</t>
  </si>
  <si>
    <t>2.11.</t>
  </si>
  <si>
    <t>2.12.</t>
  </si>
  <si>
    <t>2.13.</t>
  </si>
  <si>
    <t>2.15.</t>
  </si>
  <si>
    <t>2.16.</t>
  </si>
  <si>
    <t>2.18.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</si>
  <si>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</si>
  <si>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</si>
  <si>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</si>
  <si>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</si>
  <si>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</si>
  <si>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</si>
  <si>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</si>
  <si>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</si>
  <si>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</si>
  <si>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</si>
  <si>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6.1.</t>
  </si>
  <si>
    <t>6.2.</t>
  </si>
  <si>
    <t>6.3.</t>
  </si>
  <si>
    <t>6.4.</t>
  </si>
  <si>
    <t>7.1.</t>
  </si>
  <si>
    <t>8.1.</t>
  </si>
  <si>
    <t>8.2.</t>
  </si>
  <si>
    <t>8.3.</t>
  </si>
  <si>
    <t>8.4.</t>
  </si>
  <si>
    <t>8.5.</t>
  </si>
  <si>
    <t>8.6.</t>
  </si>
  <si>
    <t>Servis klima uređaja (unutarnja i vanjska jedinica), kemijsko i mehaničko čišćenje isparivača, provjera plina i funkcionalnost. Split sistem  5,0 - 7,5 kW.</t>
  </si>
  <si>
    <t>10.1.</t>
  </si>
  <si>
    <t>10.2.</t>
  </si>
  <si>
    <t>10.3.</t>
  </si>
  <si>
    <t>10.4.</t>
  </si>
  <si>
    <t>10.5.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</si>
  <si>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</si>
  <si>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</si>
  <si>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</si>
  <si>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</si>
  <si>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</si>
  <si>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</si>
  <si>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</si>
  <si>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</si>
  <si>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</si>
  <si>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</si>
  <si>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</si>
  <si>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</si>
  <si>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</si>
  <si>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</si>
  <si>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</si>
  <si>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</si>
  <si>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</si>
  <si>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</si>
  <si>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</si>
  <si>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</si>
  <si>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</si>
  <si>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3.24.</t>
  </si>
  <si>
    <t>3.25.</t>
  </si>
  <si>
    <t>4.1.</t>
  </si>
  <si>
    <t>4.2.</t>
  </si>
  <si>
    <t>4.3.</t>
  </si>
  <si>
    <t>4.10.</t>
  </si>
  <si>
    <t>4.11.</t>
  </si>
  <si>
    <t>4.12.</t>
  </si>
  <si>
    <t>4.13.</t>
  </si>
  <si>
    <t>4.14.</t>
  </si>
  <si>
    <t>Zamjena šarnira (klavirska spojnica) na drvenim prozorima, griljama i vratima.</t>
  </si>
  <si>
    <t>9.1.</t>
  </si>
  <si>
    <t>9.2.</t>
  </si>
  <si>
    <t>9.3.</t>
  </si>
  <si>
    <t>9.4.</t>
  </si>
  <si>
    <t>9.5.</t>
  </si>
  <si>
    <t>7.2.</t>
  </si>
  <si>
    <t>4.16.</t>
  </si>
  <si>
    <t>4.18.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</si>
  <si>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</si>
  <si>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</si>
  <si>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</si>
  <si>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</si>
  <si>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</si>
  <si>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</si>
  <si>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</si>
  <si>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</si>
  <si>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</si>
  <si>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</si>
  <si>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</si>
  <si>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</si>
  <si>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</si>
  <si>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</si>
  <si>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</si>
  <si>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</si>
  <si>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</si>
  <si>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</si>
  <si>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</si>
  <si>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Čišćenje, odštopavanje i popravak postojećih slivnika.</t>
  </si>
  <si>
    <t>Zamjena sigurnosnog ventila bojlera</t>
  </si>
  <si>
    <t>REKAPITULACIJA</t>
  </si>
  <si>
    <t>PDV 25 %:</t>
  </si>
  <si>
    <t>Alumobravar</t>
  </si>
  <si>
    <t>Krovopokrivač</t>
  </si>
  <si>
    <t>Limar</t>
  </si>
  <si>
    <t>Vodoinstalater</t>
  </si>
  <si>
    <t>Stolar</t>
  </si>
  <si>
    <t>Staklar</t>
  </si>
  <si>
    <t>Naručitelj se ne obvezuje omogućiti priključak na komunalnu infrastrukturu.</t>
  </si>
  <si>
    <t>KOSI KROV</t>
  </si>
  <si>
    <t xml:space="preserve">Pačokiranje te grubo i fino ŽBUKANJE FASADE. Stavka uključuje nabacivanje šprica i izradu grube i fine žbuke. Skela posebno obračunata.                                                              </t>
  </si>
  <si>
    <t>LIMARSKI RADOVI</t>
  </si>
  <si>
    <t>m</t>
  </si>
  <si>
    <t>Polaganje nove krovne ljepenke na krovu uz propisani preklop.</t>
  </si>
  <si>
    <t xml:space="preserve">Zamjena PVC- daske na postojećoj WC-školjki.                        </t>
  </si>
  <si>
    <t>sati</t>
  </si>
  <si>
    <t>Zaptivanje fuga jednokomponentnom masom za brtvljenje na  bazi bitumena uz predradnje (proširenje fuga, oprašivanje).</t>
  </si>
  <si>
    <t>Demontaža krovne limarije koja prijeti padom.</t>
  </si>
  <si>
    <t>sat</t>
  </si>
  <si>
    <t>šifra</t>
  </si>
  <si>
    <t>Dobava i postava kuka za  žlijeb RŠ = 60 cm.</t>
  </si>
  <si>
    <t>Pokrivanje grebena i sljemena novim mediteran sljemenjacima u cementnom mortu 1:3.</t>
  </si>
  <si>
    <t>kompl.</t>
  </si>
  <si>
    <t>naziv</t>
  </si>
  <si>
    <t>kom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</si>
  <si>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</si>
  <si>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</si>
  <si>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kom.</t>
  </si>
  <si>
    <t>Pokrivanje krova novim mediteran crijepom. Crijep se učvršćuje pocinčanim čavlima.</t>
  </si>
  <si>
    <t>Odštopavanje slivnika ravnih i kosih  krovova ručno sajlom.</t>
  </si>
  <si>
    <r>
      <t>m</t>
    </r>
    <r>
      <rPr>
        <vertAlign val="superscript"/>
        <sz val="10"/>
        <rFont val="Arial"/>
        <family val="2"/>
      </rPr>
      <t>2</t>
    </r>
  </si>
  <si>
    <t>m'</t>
  </si>
  <si>
    <t>Otkrivanje krova od valovitih salonit ploča (velike i male) sa odlaganjem zdravih na stranu. Otpadni materijal odvesti na deponij ovlaštenog trgovačkog društva za reciklažu i zbrinjavanje istog uz dostavu potvrde o učinjenom.</t>
  </si>
  <si>
    <t>Izvođenje radova po stvarno utrošenom vremenu radnika na poslovima koje nije moguće predvidjeti troškovničkim stavkama. Rad isključivo po nalogu i odobrenju investitora. Dolazak i odlazak po nalogu uključen je u sat rada radnika i ne obračunava se zasebno. Utrošeno vrijeme obračunava se sukladno važećim normativima za određeni rad. Potrebni sitni materijal za komplet gotovosti stavke uključen je u cijenu sata rada radnika.</t>
  </si>
  <si>
    <t>2.2.</t>
  </si>
  <si>
    <t>3.13.</t>
  </si>
  <si>
    <t>4.4.</t>
  </si>
  <si>
    <t>4.5.</t>
  </si>
  <si>
    <t>4.6.</t>
  </si>
  <si>
    <t>4.7.</t>
  </si>
  <si>
    <t>4.8.</t>
  </si>
  <si>
    <t>4.9.</t>
  </si>
  <si>
    <t>4.17.</t>
  </si>
  <si>
    <t>4.19.</t>
  </si>
  <si>
    <t>M.P.</t>
  </si>
  <si>
    <t>Napomena:</t>
  </si>
  <si>
    <t>Izvoditelj je dužan provoditi mjere zaštite na radu i zaštite od požara u objektima i okolišu na kojima izvodi radove.</t>
  </si>
  <si>
    <t>3.26.</t>
  </si>
  <si>
    <t>3.27.</t>
  </si>
  <si>
    <t>Izvoditelj je dužan o svom trošku osigurati radove i objekt od štetnog upliva vremenskih i elementarnih nepogoda i svih ostalih mogućih šteta i oštećenja za vrijeme trajanja ugovorenih radova, sve do uspješne primopredaje radova.
Svaka šteta koja bi bila prouzročena na gradilištu u toku izvođenja radova, na susjednim  objektima ili prometnicama, vozilima ili pješacima, pada na teret izvoditelja koji je dužan nastalu štetu odstraniti ili nadoknaditi u najkraćem mogućem vremenu.</t>
  </si>
  <si>
    <t>Zamjena bravice na raznim ormarićima.</t>
  </si>
  <si>
    <t>Zamjena kvaka sa štitovima.</t>
  </si>
  <si>
    <t>par</t>
  </si>
  <si>
    <t>Ključar</t>
  </si>
  <si>
    <t>Izrada ključeva - obični</t>
  </si>
  <si>
    <t>Deblokada brave na terenu</t>
  </si>
  <si>
    <t>2.8.</t>
  </si>
  <si>
    <t>2.9.</t>
  </si>
  <si>
    <t>2.14.</t>
  </si>
  <si>
    <t>2.17.</t>
  </si>
  <si>
    <t>4.15.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</si>
  <si>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</si>
  <si>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</si>
  <si>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</si>
  <si>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</si>
  <si>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</si>
  <si>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</si>
  <si>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</si>
  <si>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</si>
  <si>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</si>
  <si>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</si>
  <si>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4.49.</t>
  </si>
  <si>
    <t>4.50.</t>
  </si>
  <si>
    <t>4.52.</t>
  </si>
  <si>
    <t>4.53.</t>
  </si>
  <si>
    <t>4.54.</t>
  </si>
  <si>
    <t>4.55.</t>
  </si>
  <si>
    <t>4.56.</t>
  </si>
  <si>
    <t>4.57.</t>
  </si>
  <si>
    <t>4.58.</t>
  </si>
  <si>
    <t>4.59.</t>
  </si>
  <si>
    <t xml:space="preserve">Ličenje zidova i stropova disperzivnom bojom u tonu po izboru investitora. Boja se nanosi na potpuno suhu i pripremljenu podlogu u dvije ruke, odnosno do potpune ujednačenosti boje. </t>
  </si>
  <si>
    <t>Premazivanje zidova i stropova akrilnom impregnacijom.</t>
  </si>
  <si>
    <t>Ličenje zidova i stropova disperzivnom bojom u tonu po izboru investitora na postojeću podlogu (boju) uz manji popravak (cca 5% površine) zida.</t>
  </si>
  <si>
    <t>TROŠKOVNIK</t>
  </si>
  <si>
    <t>4.51.</t>
  </si>
  <si>
    <t>Ponuditelj</t>
  </si>
  <si>
    <t>NARUČITELJ: Općina Viškovo, Vozišće 3, 51216 Viškovo; OIB: 28350474809</t>
  </si>
  <si>
    <t>Otkrivanje krova pokrivenog mediteran crijepom. U cijenu uključen odvoz i zbrinjavanje otpadnog materijala na deponij.</t>
  </si>
  <si>
    <t>4.60.</t>
  </si>
  <si>
    <t xml:space="preserve">Pažljivo strojno izrezivanje asfalta na prometnici ili pločniku, a prilikom prekopa.   </t>
  </si>
  <si>
    <t>3.28.</t>
  </si>
  <si>
    <t>Dobava i ugradnja novog opšava od plastificiranog lima RŠ do 40 cm.</t>
  </si>
  <si>
    <t>Struganje boje sa zidova i stropova.</t>
  </si>
  <si>
    <t>Skidanje starog silikonskog kita, čišćenje i ponovno silikoniranje postojećeg stakla.</t>
  </si>
  <si>
    <t>Skidanje razbijenog stakla bez obzira na vrstu te čišćenje od kita i odvoz otpadnog materijala na deponij.</t>
  </si>
  <si>
    <t>Najam autodizalice za demontažu i montažu stakla na visini.</t>
  </si>
  <si>
    <t>Izmjera, dostava te postava novog termopan stakla 4/12/4 mm.</t>
  </si>
  <si>
    <t>Čišćenje spremnika klima uređaja.</t>
  </si>
  <si>
    <t>Zamjena elektro grijača na klima uređaju snage do 5 kW.</t>
  </si>
  <si>
    <t>kg</t>
  </si>
  <si>
    <t>Punjenje klima uređaja rashladnim sredstvom.</t>
  </si>
  <si>
    <t>Izrada ključeva - master (kodirani)</t>
  </si>
  <si>
    <t>SVEUKUPNO (sa PDV-om):</t>
  </si>
  <si>
    <t>6.5.</t>
  </si>
  <si>
    <t>Dobava i ugradnja suho montažnih jednokrilnih vratiju vel. 90x205 cm. Materijal izrade prešana iverica ili slično, a završna obrada plastificirana ili lakirano komplet s kutnim letvama širine do 6 cm. Komplet s cilindar bravom te kvakama i štitovima.</t>
  </si>
  <si>
    <t>7.3.</t>
  </si>
  <si>
    <t>7.4.</t>
  </si>
  <si>
    <t>7.5.</t>
  </si>
  <si>
    <t>7.6.</t>
  </si>
  <si>
    <t>7.7.</t>
  </si>
  <si>
    <t>7.8.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</si>
  <si>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</si>
  <si>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</si>
  <si>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</si>
  <si>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</si>
  <si>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</si>
  <si>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</si>
  <si>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</si>
  <si>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</si>
  <si>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</si>
  <si>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</si>
  <si>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10.6.</t>
  </si>
  <si>
    <t>10.7.</t>
  </si>
  <si>
    <t>10.8.</t>
  </si>
  <si>
    <t>10.9.</t>
  </si>
  <si>
    <t>10.11.</t>
  </si>
  <si>
    <t>10.12.</t>
  </si>
  <si>
    <t>10.10.</t>
  </si>
  <si>
    <t>5.11.</t>
  </si>
  <si>
    <t>Premazivanje grafita bojom za asfalt, ličenje zidova do potpunog pokrivanja.</t>
  </si>
  <si>
    <t>5.12.</t>
  </si>
  <si>
    <t>5.13.</t>
  </si>
  <si>
    <t>5.14.</t>
  </si>
  <si>
    <t>10.13.</t>
  </si>
  <si>
    <t>Izrada hidroizolacije dvokomponentnim fleksibilnim polimernom masom za dizanje izolacije uz zidove. Izolacija se izvodi u dva sloja.</t>
  </si>
  <si>
    <t>10.14.</t>
  </si>
  <si>
    <t>Dobava i ugradnja elastične trake na spoju zida i poda.</t>
  </si>
  <si>
    <t xml:space="preserve">Podrezivanje drvenih krila vrata.                </t>
  </si>
  <si>
    <t>5.15.</t>
  </si>
  <si>
    <t>5.16.</t>
  </si>
  <si>
    <t>9.6.</t>
  </si>
  <si>
    <t>9.7.</t>
  </si>
  <si>
    <t xml:space="preserve">Demontaža postojećeg laminata i spužvice sa zbrinjavanjem na deponij. </t>
  </si>
  <si>
    <t xml:space="preserve">Dobava i postava laminata klase 32 na pripremljenu podlogu uz prethodnu postavu spužvice debljine 5 mm. Boja laminata prema izboru investitora. </t>
  </si>
  <si>
    <t>9.10.</t>
  </si>
  <si>
    <t>Dobava i postava kutne MDF lajsne za laminat dimenzija 20x40 mm. Boja lajsne mora odgovarati boji laminata.</t>
  </si>
  <si>
    <t>Bojanje metalnih ili drvenih prozora i vrata uljenom bojom komplet sa pripremom površine.</t>
  </si>
  <si>
    <t>5.17.</t>
  </si>
  <si>
    <t>Bojanje drvenih prozora i vrata lazurom za drvo. Rad obuhvaća pripremu površine i nanošenje dva sloja lazure.</t>
  </si>
  <si>
    <t>2.19.</t>
  </si>
  <si>
    <t>Dobava i postava tvrde termoizolacije od XPS ploča debljine 5 cm.</t>
  </si>
  <si>
    <t>10.15.</t>
  </si>
  <si>
    <t>Izvoditelj je dužan izaći na hitnu intervenciju po pozivu investitora. Poziv uključuje dolazak na hitnu intervenciju radi izvođenja radova na otklanjanju posljedica od nevremena ili po hitnom nalogu u roku od maksimalno 2 sata sa svim potrebnim alatima, vozilima, uređajima za komplet izvođenje rada za potrebe hitnih intervencija, a sve prema telefonskoj uputi predstavnika investitora. U svrhu obavljanja poslova hitnih intervencija Izvoditelj je dužan osigurati dežurstva u vremenu od 0,00 do 24,00 sati, svakoga dana u godini.</t>
  </si>
  <si>
    <t xml:space="preserve">U troškovniku su opisani radovi na održavanju prostora u objektima u vlasništvu Općine Viškovo. </t>
  </si>
  <si>
    <t xml:space="preserve">Svi prijenosi i  prijevozi uračunati su u stavke troškovnika i ne obračunavaju se posebno, osim ako u stavci nije drukčije naznačeno. </t>
  </si>
  <si>
    <t>Izvoditelj je dužan dobaviti sve propisima, opisom radova te programom kontrole i osiguranja kakvoće  predviđene ateste o ispitivanju upotrijebljenih materijala, konstrukcija i instalacija i dostaviti ih investitoru kod primopredaje.</t>
  </si>
  <si>
    <t>Zamjena brave na aluminijskim vratima komplet s kvakama i štitnicima.</t>
  </si>
  <si>
    <t>Zamjena šarnira s okovom za otvaranje aluminijskog jednokrilnog prozora.</t>
  </si>
  <si>
    <t>Sav otpadni i nepotrebni materijal postaje vlasništvo izvoditelja te ga je dužan ekološki zbrinuti.</t>
  </si>
  <si>
    <t>1. ALUMOBRAVARSKI RADOVI</t>
  </si>
  <si>
    <t>1. ALUMOBRAVARSKI RADOVI UKUPNO:</t>
  </si>
  <si>
    <t>za radove održavanja objekata u vlasništvu Općine Viškovo i hitne intervencije tijekom 2022. godine</t>
  </si>
  <si>
    <t>2. ZIDARSKI I BETONSKI TE ARMIRAČKI RADOVI</t>
  </si>
  <si>
    <t>Jed.
mjere</t>
  </si>
  <si>
    <t>Jed.
cijena</t>
  </si>
  <si>
    <t>2. ZIDARSKI I BETONSKI TE ARMIRAČKI RADOVI UKUPNO:</t>
  </si>
  <si>
    <t>3. KROVOPOKRIVAČKI  I LIMARSKI RADOVI</t>
  </si>
  <si>
    <t>3. KROVOPOKRIVAČKI I LIMARSKI RADOVI UKUPNO:</t>
  </si>
  <si>
    <t>3.22.</t>
  </si>
  <si>
    <t>4. VODOINSTALATERSKI  RADOVI</t>
  </si>
  <si>
    <t>4. VODOINSTALATERSKI RADOVI UKUPNO:</t>
  </si>
  <si>
    <t>5. LIČILAČKI RADOVI</t>
  </si>
  <si>
    <t>a)</t>
  </si>
  <si>
    <t>b)</t>
  </si>
  <si>
    <r>
      <t>površine do 3 m</t>
    </r>
    <r>
      <rPr>
        <vertAlign val="superscript"/>
        <sz val="10"/>
        <rFont val="Arial"/>
        <family val="2"/>
      </rPr>
      <t>2</t>
    </r>
  </si>
  <si>
    <r>
      <t>površine preko 3 m</t>
    </r>
    <r>
      <rPr>
        <vertAlign val="superscript"/>
        <sz val="10"/>
        <rFont val="Arial"/>
        <family val="2"/>
      </rPr>
      <t>2</t>
    </r>
  </si>
  <si>
    <t>5. LIČILAČKI RADOVI UKUPNO:</t>
  </si>
  <si>
    <t>6. STOLARSKI RADOVI</t>
  </si>
  <si>
    <t>6. STOLARSKI RADOVI UKUPNO:</t>
  </si>
  <si>
    <t>7. STAKLARSKI RADOVI</t>
  </si>
  <si>
    <t>7. STAKLARSKI RADOVI UKUPNO:</t>
  </si>
  <si>
    <t>8. KLIMATIZACIJA</t>
  </si>
  <si>
    <t>8. KLIMATIZACIJA UKUPNO:</t>
  </si>
  <si>
    <t>9. KERAMIČARSKI  I PODOPOLAGAČKI RADOVI</t>
  </si>
  <si>
    <t>9. KERAMIČARSKI I PODOPOLAGAČKI RADOVI UKUPNO:</t>
  </si>
  <si>
    <t>10. OSTALI  RADOVI UKUPNO:</t>
  </si>
  <si>
    <t>10. OSTALI  RADOVI</t>
  </si>
  <si>
    <t>Jedinične cijene pojedinih stavki radova sadržavaju odštetu za potpuno završen rad, dakle za sav ugrađeni materijal uključujući komponente za montažu, prefabricirane elemente, gotove proizvode i sl., za svu potrebnu radnu snagu, za sve pripremne, pomoćne i završne radove na objektu, sve interne i vanjske transporte, pretovare i deponiranja materijala i za sve troškove koji se pojave u bilo kojem obliku za potrebe izvedbe ugovorenih radova.
Jedinične cijene putem faktora obuhvaćaju i slijedeće troškove:
- sve režijske troškove gradilišta i poduzeća te sve troškove prouzročene općim, tehničkim i posebnim uvjetima ovog troškovnika;
-  sve troškove potrebnih predradnji za osnivanje gradilišta te za svaki pojedinačni rad;
- sve troškove vezane na zimske i ljetne uvjete izvođenja radova, ovisno o ugovorenim rokovima izvedbe radova;
- sve troškove prijenosa, istovara i utovara građevinskog materijala na gradilištu;
- troškove i takse privremenih priključaka instalacija vodovoda, kanalizacije, elektrike i telefona;
- sve troškove osiguranja nesmetanog prometa vozila i pješaka, troškove prometnih rješenja i signalizacije;
- sve troškove zaštite na radu za sve zaposlene djelatnike;
- sve troškove pomoćnih sredstava, alata, oplata, strojeva, troškove najma istih i slično;
- sve troškove čuvanja raslinja, podzemnih i nadzemnih instalacija i susjednih objekata, uključujući sva potrebna zaštitna sredstva;
- sve troškove izrade uzoraka boja materijala i obrada;
- sve troškove čišćenja gradilišta u toku radova;
- sve troškove ispitivanja kvalitete radova i pribavljanja atesta;
- sve troškove vezane na zatvaranje gradilišta, otklanjanje svih otpadaka i ostataka materijala, inventara.</t>
  </si>
  <si>
    <t>Radove izvoditi u skladu s pravilima struke tj. prema odgovarajućim pravilnicima i normama. Potrebna osiguranja prostora, instalacija, vozila i sl. te osiguranje radnika i građana, čuvanje izvedenih objekata do funkcionalne uporabljivosti i primopredaje obveze su izvoditelja u cijelosti te su uračunata u cijenu radova iz troškovnika. Jediničnim cijenama obuhvaćeni su svi potrebni materijali i rad potreban za potpuno i kvalitetno dovršenje posla iz opisa stavke kao i sva osiguranja, zaštite i sl. Cijenom je obuhvaćeno uređenje prostora nakon dovršenja radova sanacije.</t>
  </si>
  <si>
    <t>UKUPNO (kn bez PDV-a):</t>
  </si>
  <si>
    <t>Štemanje šlica 5x10 cm u zidu s odvozom šute na deponij.             
- zid od opeke.</t>
  </si>
  <si>
    <t>Štemanje šlica 5x10 cm u zidu s odvozom šute na deponij.                    
- zid od kamena ili betona.</t>
  </si>
  <si>
    <t>ŽBUKANJE FASADE termo žbukom u jednom sloju debljine 4 cm s nabačajem rijetkog cementnog morta.</t>
  </si>
  <si>
    <t xml:space="preserve">Zaptivanje fuga silikonskim kitom uz predradnje (proširenje fuge, oprašivanje). </t>
  </si>
  <si>
    <t>Bandažiranje spojeva flexi građevinskim ljepilom u dva sloja.</t>
  </si>
  <si>
    <t xml:space="preserve">Izrada cementnog estriha izrađenog od betona klasa C16/20, armiranog mrežom R 131, 5x4,2 mm oko 15/20 cm. Debljina estriha do 6 cm. </t>
  </si>
  <si>
    <t>Dobava i ugradba termo i zvučne izolacije od staklene vune između gips-kartonskih ploča postavljenih na metalnu podkonstrukciju. Debljina izolacije 10cm.</t>
  </si>
  <si>
    <t>Čišćenje ravnog krova i/ili kosog krova od otpada, lišća i sl. s odvozom na deponij.</t>
  </si>
  <si>
    <t>Čišćenje oluka i korita kosih i ravnih krovova  od otpada lišća i sl. bez obzira na poprečni presjek s odvozom na deponij.</t>
  </si>
  <si>
    <t>Pokrivanje krova valovitim zamjenskim pločama za salonit (eko ploča od vlakana ili bitumenske ploče) pričvršćenim zeta vijcima na gotov raster od letava.</t>
  </si>
  <si>
    <t>Pokrivanje sljemena i grebena novim zamjenskim sljemenjacima za salonit. Pričvršćuju se vijcima na raster od letava.</t>
  </si>
  <si>
    <t>Skidanje ljepenke sa krova s odvozom na gradski deponij.</t>
  </si>
  <si>
    <t>Izrada novog polukružnog visećeg žlijeba od pocinčanog lima deb=0,55 mm; RŠ=do 45 cm. Manipulacija od utovara do mjesta ugradnje.</t>
  </si>
  <si>
    <t>Popravak, nitanje te kitanje silikonskim kitom.</t>
  </si>
  <si>
    <t>Montaža nove VODOINSTALACIJE pocinčanim cijevima FI 1/2" propisno izoliranih s utroškom SVIH potrebnih fazonskih komada.</t>
  </si>
  <si>
    <t>Montaža nove VODOINSTALACIJE PPR cijevima FI 1/2" propisno izoliranih s utroškom SVIH potrebnih fazonskih komada.</t>
  </si>
  <si>
    <t>Montaža nove VODOINSTALACIJE pocinčanim cijevima FI 3/4" propisno izoliranih s utroškom SVIH potrebnih fazonskih komada.</t>
  </si>
  <si>
    <t>Montaža nove VODOINSTALACIJE PPR cijevima FI 3/4" propisno izoliranih s utroškom SVIH potrebnih fazonskih komada.</t>
  </si>
  <si>
    <t>Montaža nove VODOINSTALACIJE pocinčanim cijevima FI 1" propisno izoliranih s utroškom SVIH potrebnih fazonskih komada.</t>
  </si>
  <si>
    <t>Montaža nove VODOINSTALACIJE PPR cijevima FI 1" propisno izoliranih s utroškom SVIH potrebnih fazonskih komada.</t>
  </si>
  <si>
    <t>Demontaža i ponovna montaža kompleta sanitarnog uređaja sa pripadajućom armaturom, sifonom, ventilom.</t>
  </si>
  <si>
    <t>Izmjena propusnog ventila na postojećoj instalaciji FI 3/4" s poniklovanom kapom i kućištem.</t>
  </si>
  <si>
    <t>Izmjena propusnih ventila na postojećoj instalaciji FI 1" s kućištem.</t>
  </si>
  <si>
    <t>Demontaža i odvoz vodovodnih starih cijevi svih profila.</t>
  </si>
  <si>
    <t>Ugradba propusnih ventila FI 1/2" s poniklovanom kapom na novu vodoinstalaciju.</t>
  </si>
  <si>
    <t>Izmjena propusnog ventila na postojećoj instalaciji FI 1/2" sa poniklovanom kapom i kućištem.</t>
  </si>
  <si>
    <t>Strojno-ručni široki iskop terena I-2 KTG s odvozom i zbrinjavanjem materijala na deponiju.</t>
  </si>
  <si>
    <t>Ručni iskop terena 1-2 KTG s odvozom i zbrinjavanjem materijala na deponiju.</t>
  </si>
  <si>
    <t>Zatrpavanje kanalskih rovova materijalom iz iskopa s nabijanjem u slojevima od 10 cm i planiranjem.</t>
  </si>
  <si>
    <t>Izrada kamene podloge od zdravog kamena propisno nabijenog, debljina kamene podloge 10-15 cm.</t>
  </si>
  <si>
    <t>Izrada posteljice od prirodnog pijeska debljine 15 cm, za postavu cijevi.</t>
  </si>
  <si>
    <t>Izmještanje namještaja iz prostorija u kojima se izvode radovi.</t>
  </si>
  <si>
    <t>Skidanje dotrajalih vrata  i prozora svih dimenzija s odvozom na odlagalište otpada.</t>
  </si>
  <si>
    <t>Izmjera, dostava  te postava novog armiranog stakla.</t>
  </si>
  <si>
    <t>Izmjera, dostava te postava novog kopelit stakla.</t>
  </si>
  <si>
    <t>Servis klima uređaja (unutarnja i vanjska jedinica), kemijsko i mehaničko čišćenje isparivača, provjera plina i funkcionalnost. Split sistem do 5,0 kW.</t>
  </si>
  <si>
    <t>Demontaža klima uređaja u kompletu s unutarnjom, vanjskom jedinicom, konzolnim nosačima s otpremom na deponij. U stavku uključena demontaža elektro instalacije s blindiranjem. Uređaj do 5 kW.</t>
  </si>
  <si>
    <t>Demontaža postojećih keramičkih pločica s manjim izravnavanjem podloge građevinskim ljepilom do 0,5 cm.</t>
  </si>
  <si>
    <t>Demontaža postojećeg keramičkog sokla s izravnavanjem podloge.</t>
  </si>
  <si>
    <t>Dobava i postava praga, profila prema potrebi, radi prihvaćanja postojećeg i novog poda. Vrstu i oblik praga odabrati prema spoju podnih podloga, tako da u potpunosti pokrivaju spoj. Širine do 5 cm, dužine prema stvarnoj potrebi.</t>
  </si>
  <si>
    <t xml:space="preserve">Dobava, postava i demontaža lako prijenosne zaštitne ograde za potrebe ograđivanja ugrožene površine, sa svim potrebnim zaštitnim elementima i signalizacijom. Zaštitna ograda minimalne visine 1,0 m s mogućnosti sidrenja u tlo, a sve u skladu sa mjerama zaštite na radu. Obračun po m' postavljene zaštitne ograde. Amortizacija do 30 dana.  </t>
  </si>
  <si>
    <r>
      <t>Dobava, postava i demontaža lako prijenosne "H" skele za potrebe izvođenja pojedinih radova na visini u trajanju do 7 dana, a sve u skladu sa mjerama zaštite na radu. Visina skele do 5 metara. Širina skele do 1m.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postavljene skele. </t>
    </r>
  </si>
  <si>
    <t>1.4.</t>
  </si>
  <si>
    <t>10.16.</t>
  </si>
  <si>
    <t>10.17.</t>
  </si>
  <si>
    <t>Brtvljenje pukotina oko prozora i vrata kako bi se spriječio prodor vode jednokomponentnom masom za brtvljenje na bazi hibridnih polimera, otporno na UV zrake, za vanjsku i unutarnju primjenu.</t>
  </si>
  <si>
    <t>2.20.</t>
  </si>
  <si>
    <t>Zamjena mehanizma-okova za otvaranje aluminijskih prozora i grilja. Obični okov. Obračun po komadu prozora/grilja.</t>
  </si>
  <si>
    <t>Otkrivanje i ponovno pokrivanje krova postojećim mediteran crijepom.</t>
  </si>
  <si>
    <t>Ličilac</t>
  </si>
  <si>
    <t>Pomoćni radnik</t>
  </si>
  <si>
    <t>Količine izražene u ovom troškovniku su procijenjene te stvarne količine mogu biti drugačije od navedenih i obračunavati će se prema stvarno izvedenim radovima.</t>
  </si>
  <si>
    <t xml:space="preserve">Izrada demit fasade od ekspandiranog polistirena debljine 5 cm sa svim potrebnim profilima (sokl profil, kutna mrežica, okapnice, dilatacijski profil i sl.). U jediničnoj cijeni uključeno tiplanje, postava stakleno tekstilne mrežice i gletanje građevinskim ljepilom u dva sloja. </t>
  </si>
  <si>
    <t>Zaziđivanje šlica sa žbukanjem i gletanjem preko postavljene elektroinstalacije.</t>
  </si>
  <si>
    <t>Demontaža postojećeg spuštenog stropa bez obzira na dimenziju i vrstu lamela koji prijeti padom u kompletu s podkonstrukcijom te odvozom demontiranog materijala na deponij.</t>
  </si>
  <si>
    <t>Pokrivanje krova postojećim salonitom uz upotrebu novih vijaka.</t>
  </si>
  <si>
    <t>Pokrivanje sljemena i grebena postojećim sljemenjacima za krov od salonit ploča 40/60 cm s novim vijcima.</t>
  </si>
  <si>
    <t>Skidanje dotrajale daščane oplate krova sa spuštanjem i odvozom na gradski deponij.</t>
  </si>
  <si>
    <t>Pažljivo skidanje daščane oplate s odlaganjem u stranu za kasniju upotrebu</t>
  </si>
  <si>
    <t>Dobava i postava nove vertikalne cijevi promjera 120 mm, komplet s koljenima i nosačima iz pocinčanog obojanog lima.</t>
  </si>
  <si>
    <t>Izrada i montaža puc lajsni od pocinčanog lima deb=0,55 mm za opšav dimnjaka RŠ=12 cm (Bez štemanja i žbukanja).</t>
  </si>
  <si>
    <t>Zamjena oštećenog horizontalnog žljeba iz CU lima deb=0,55 mm, RŠ=do 45 cm.</t>
  </si>
  <si>
    <t>Demontaža elemenata krova koji prijete padom (krovni prozori, antene, nastavci dimnjaka i sl.).</t>
  </si>
  <si>
    <t>Dobava i ugradba električnog bojlera 5 lit. (komplet s flexibilnim cijevima).</t>
  </si>
  <si>
    <t>Zamjena jednoručne miješalice  u kompletu s priključnim garniturama.</t>
  </si>
  <si>
    <t>Pažljivo rezanje keramičkih pločica po fugi.</t>
  </si>
  <si>
    <t xml:space="preserve">Izrada odvodne instalacije PVC cijevima FI 125mm.
- zamjena samo CIJEVI - </t>
  </si>
  <si>
    <t xml:space="preserve">Izrada odvodne instalacije PVC cijevima FI 100mm.
- zamjena samo CIJEVI - </t>
  </si>
  <si>
    <t xml:space="preserve">Izrada odvodne instalacije PVC cijevima FI 75mm.
- zamjena samo CIJEVI - </t>
  </si>
  <si>
    <t xml:space="preserve">Izrada odvodne instalacije PVC cijevima FI 50mm.
- zamjena samo CIJEVI - </t>
  </si>
  <si>
    <t xml:space="preserve">Izrada odvodne instalacije PVC cijevima FI 32mm.
- zamjena samo CIJEVI - </t>
  </si>
  <si>
    <t>Demontaža električnog bojlera.</t>
  </si>
  <si>
    <t>Zamjena keramičkog UMIVAONIKA dim.51 - 60 cm, komplet sa sifonom.</t>
  </si>
  <si>
    <t>Zamjena WC-ŠKOLJKE sa PVC daskom.</t>
  </si>
  <si>
    <t>Ispitivanje instalacije po objektu zbog utvrđivanja GUBITKA VODE - elektronskim slušnim aparatom.</t>
  </si>
  <si>
    <t>Ispitivanje instalacije po objektu zbog utvrđivanja GUBITKA VODE.</t>
  </si>
  <si>
    <t xml:space="preserve">Popravak ventila od 1/2" - 6/4".
- zamjena glave ventila  </t>
  </si>
  <si>
    <t>Zamjena samo prefabrikacije 1".</t>
  </si>
  <si>
    <t>Zamjena samo prefabrikacije 3/4".</t>
  </si>
  <si>
    <t>Zamjena samo prefabrikacije 1/2".</t>
  </si>
  <si>
    <t>Blindiranje čepovima na hitnoj intervenciji.</t>
  </si>
  <si>
    <t>Zamjena sifona sanitarnog uređaja.</t>
  </si>
  <si>
    <t>Zamjena vodokotlića i PVC ispirne cijevi vodokotlića.</t>
  </si>
  <si>
    <t>Zamjena kutnog ventila vodokotlića i tlačne cijevi.</t>
  </si>
  <si>
    <t>Demontaža i montaža postojećeg vodomjera.</t>
  </si>
  <si>
    <t>Izrada odvodne instalacije PVC cijevima KOMPLET s potrebnim fazonskim komadima FI 125mm.</t>
  </si>
  <si>
    <t>Izrada odvodne instalacije PVC cijevima KOMPLET s potrebnim fazonskim komadima FI 110mm.</t>
  </si>
  <si>
    <t>Izrada odvodne instalacije PVC cijevima KOMPLET s potrebnim fazonskim komadima FI 75mm.</t>
  </si>
  <si>
    <t>Izrada odvodne instalacije PVC cijevima KOMPLET s potrebnim fazonskim komadima FI 50mm.</t>
  </si>
  <si>
    <t>Izrada odvodne instalacije PVC cijevima KOMPLET s potrebnim fazonskim komadima FI 32mm.</t>
  </si>
  <si>
    <t>Ugradba prefabrikacije na postojeću vodoinstalaciju - FI 1".</t>
  </si>
  <si>
    <t>Ugradba prefabrikacije na postojeću vodoinstalaciju - FI 3/4".</t>
  </si>
  <si>
    <t>Ugradba prefabrikacije na postojeću vodoinstalaciju - FI 1/2".</t>
  </si>
  <si>
    <t>Ugradbe redukcionih ventila FI 1".</t>
  </si>
  <si>
    <t>Ugradbe redukcionih ventila FI 3/4".</t>
  </si>
  <si>
    <t>Ugradba redukcionih ventila FI 1/2".</t>
  </si>
  <si>
    <t>Ugradba propusnih ventila FI 3/4" s poniklovanom kapom na novu vodoinstalaciju.</t>
  </si>
  <si>
    <t>Izrada posteljice od tucanika 0-60mm, debljine 15 cm.</t>
  </si>
  <si>
    <t xml:space="preserve">Gletanje unutarnjih zidova i stropova sa glet masom u dva sloja. Gletanje se izvodi uz prethodno brušenje između slojeva.  </t>
  </si>
  <si>
    <t>Krpanje zidova i plafona reparaturnim mortom.</t>
  </si>
  <si>
    <t>Premazivanje fungicidom zidova i stropova - sredstvom protiv gljivica.</t>
  </si>
  <si>
    <t>Dobava i postava PVC mrežice u građevinsko ljepilo ili glet.</t>
  </si>
  <si>
    <t>Bojanje zidova latex bojama na pripremljenu podlogu.</t>
  </si>
  <si>
    <t>Uklanjanje grafita visokotlačnim strojem.</t>
  </si>
  <si>
    <t>Premazivanje grafita antigrafitnim premazima za zaštitu površina.</t>
  </si>
  <si>
    <t>Zaštita poda i namještaja PVC - FOLIJOM u toku izvođenja radova.</t>
  </si>
  <si>
    <t>Bojanje zidova i stropova fasadnom silikatnom bojom uz prethodnu impregnaciju.</t>
  </si>
  <si>
    <t>Zamjena šarnira (cilindrična spojnica) na drvenim prozorima, griljama i vratima.</t>
  </si>
  <si>
    <t xml:space="preserve">Dobava i postava podnih gres keramičkih pločica debljine min. 8 mm i veličine do 30x30 cm lijepljenjem fleksibilnim ljepilom na izravnatu podlogu, očišćenu od prašine i ostataka, a iste postaviti s fugom od 3 mm. Pločice moraju biti protuklizne prema standardu (min. R10) i visoke čvrstoće (I. klasa). Vrsta, boja pločica i način slaganja prema izboru investitora. U stavku uračunati i postavu  pripadajućeg keramičkog sokla. U cijenu uračunati sav potreban rad i materijal.      </t>
  </si>
  <si>
    <t>Opločenje zidova keramičkim pločicama u boji po izboru investitora dim. 10x20cm (20x20cm) lijepljenjem  fleksibilnim ljepilom sa odgovarajućim premazom za bolju prionjivost ljepila s fugom 3mm. U cijenu uračunato i fugiranje te sav potreban rad i materijal.</t>
  </si>
  <si>
    <r>
      <t>Za stakla veća od 1,5 - 4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 jednom komadu cijena se uvećava za 30 %. Za stakla 4,00 - 6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 jednom komadu cijena se uvećava za 50%.</t>
    </r>
  </si>
  <si>
    <t xml:space="preserve">Dolazak i odlazak na hitnu intervenciju po pozivu investitora. Uključuje dolazak na hitnu intervenciju u roku od maksimalno 1 sata sa svim potrebnim alatima, vozilima, uređajima za komplet izvođenje rada za potrebe hitnih intervencija, a sve prema telefonskoj uputi predstavnika investitora. Uključuje pripravnosti tijekom kalendarske godine, odnosno 24 sata dnevno. Obračunava se kao komplet jedan dolazak po mjestu rada bez obzira na broj djelatnika i vrstu zanimanja. </t>
  </si>
  <si>
    <t>Uk
kol.</t>
  </si>
  <si>
    <t>Dobava i postava lokota sa ključem na vrata ili druge otvore. U stavku uključiti i postavu čeličnog lanca duljine do 1m  i promjera karike do 10 mm, odnosno druge radove za sigurno zatvaranje otvora lokotom (postava kračuna ili alki) te demontaža postojećeg lokota i okova po potrebi.</t>
  </si>
  <si>
    <r>
      <t>Mjestimično pačokiranje te grubo i fino ŽBUKANJE FASADE. Stavka uključuje nabacivanje šprica i izradu grube i fine žbuke. Skela posebno obračunata. Površine................od 1 - 5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</si>
  <si>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Zamjena cilindra na bravi. Stavka obuhvaća komplet od 2 nova ključa.</t>
  </si>
  <si>
    <t xml:space="preserve">Zamjena dotrajalog hidrauličkog mehanizma za zatvaranje vrata istih ili boljih karakteristika od dotrajalog. Mehanizam mora imati mogućnost: laganog zatvaranja te zakočenja da vrata ostanu trajno otvorena, podešavanje brzine zatvaranja vrata, montaža na lijeva i desna vrata. Stavka obuhvaća dobavu i zamjenu mehanizma kao i sav potreban sitni materijal. </t>
  </si>
  <si>
    <t>Dobava i postava pregradnog zida od vatrootpornih gips kartonskih ploča na tipsku metalnu podkonstrukciju. Širina zida 8 cm, obostrano se oblaže sa pločama 12,5 mm. U stavku uključeno bandažiranje i gletanje spojeva te impregnacija istih.</t>
  </si>
  <si>
    <t>Dobava i postava spuštenog stropa od vlagootpornih gips kartonskih ploča na tipsku metalnu podkonstrukciju. U stavku uključeno bandažiranje i gletanje spojeva te impregnacija istih.</t>
  </si>
  <si>
    <t>Dobava, doprema i ugradnja višeslojne sintetičke hidroizolacijske krovne membrane na bazi PVC-a ojačane poliesterom, a sve u skladu s zahtjevima EN 13956, debljine 1,8 mm. Ista mora biti: reciklirajuća, otporna na tuču kao i na trajnu izloženost UV zrakama i izloženost vjetru, otporna na sve uobičajene utjecaje okoliša te imati visoku paroprospunost.</t>
  </si>
  <si>
    <t xml:space="preserve">Dobava, doprema i zamjena dotrajalih ploča tipa Armstrong dimenzije 600x600 mm tipskog spuštenog stropa. Nove dobavljene ploče moraju biti iste kao postavljene ploče u prostoru.  </t>
  </si>
  <si>
    <t xml:space="preserve">Dobava, doprema i ugradba betona klase C 20/25 za izradu rampe u padu 1,5 % na ulazu u zgrade za prilagodbu osobama smanjene pokretljivosti. Rampe se izvode prema potrebama lokacije, okvirnih dimenzija 100x160, prosječne debljine 10 cm. Postojeću površinu potrebno prethodno pripremiti za betoniranje u potrebnoj oplati. Rampu je potrebno armirati mrežom Q131. </t>
  </si>
  <si>
    <r>
      <t>Mjestimično pačokiranje te grubo i fino ŽBUKANJE ZIDOVA u produženom mortu. Žbuka debljine cca 3 cm. Površine.......do 2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</si>
  <si>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Obijanje žbuke sa zidova i stropova s odvozom šute na deponij. Žbuka u produžnom mortu deb................do 3 cm.</t>
  </si>
  <si>
    <t>Izrada pregradnog zida d=13 cm od gips kartonskih ploča debljine 15 mm tipa Knauf ili jednakovrijedan proizvod _______________
_________________________________________ u kompletu s tipskom metalnom podkonstrukcijom i vlagootpornim gips kartonskim pločama od 12,5 mm te svim potrebnim bandažiranjem i gletanjem i spojnim materijalom. Na tipsku metalnu konstrukciju postaviti PVC foliju pa nakon toga obostrano vlagootporne gips kartonske ploče, a u međuprostor izolaciju od kamene vune d=10 cm. Nakon postave istog, cijelu površinu impregnirati vodonepropusnom impregnacijom. Uključeno i gletanje svih spojeva te gletanje cijele površine zida kao i potrebna metalna konstrukcija i spojni materijal za postavu istog.</t>
  </si>
  <si>
    <t xml:space="preserve">Zamjena brave na vratima komplet sa kvakama i štitnicima.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</si>
</sst>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#.00"/>
    <numFmt numFmtId="167" formatCode="0.0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  <numFmt numFmtId="173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52" applyNumberFormat="1" applyFont="1" applyFill="1" applyAlignment="1" applyProtection="1">
      <alignment horizontal="justify" vertical="top" wrapText="1"/>
      <protection/>
    </xf>
    <xf numFmtId="4" fontId="0" fillId="0" borderId="0" xfId="52" applyNumberFormat="1" applyFont="1" applyFill="1" applyAlignment="1" applyProtection="1">
      <alignment horizontal="center" vertical="top" wrapText="1"/>
      <protection/>
    </xf>
    <xf numFmtId="4" fontId="0" fillId="0" borderId="0" xfId="52" applyNumberFormat="1" applyFont="1" applyFill="1" applyAlignment="1" applyProtection="1">
      <alignment horizontal="right" vertical="top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justify" vertical="top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49" fontId="0" fillId="34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 horizontal="right"/>
      <protection/>
    </xf>
    <xf numFmtId="4" fontId="3" fillId="35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" fillId="35" borderId="17" xfId="0" applyNumberFormat="1" applyFont="1" applyFill="1" applyBorder="1" applyAlignment="1" applyProtection="1">
      <alignment horizontal="left" vertical="center" wrapText="1"/>
      <protection/>
    </xf>
    <xf numFmtId="49" fontId="3" fillId="35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49" fontId="3" fillId="35" borderId="13" xfId="0" applyNumberFormat="1" applyFont="1" applyFill="1" applyBorder="1" applyAlignment="1" applyProtection="1">
      <alignment horizontal="left" vertical="center" wrapText="1"/>
      <protection/>
    </xf>
    <xf numFmtId="49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justify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 shrinkToFit="1"/>
      <protection/>
    </xf>
    <xf numFmtId="0" fontId="3" fillId="2" borderId="10" xfId="0" applyFont="1" applyFill="1" applyBorder="1" applyAlignment="1" applyProtection="1">
      <alignment horizontal="center" vertical="center" wrapText="1" shrinkToFit="1"/>
      <protection/>
    </xf>
    <xf numFmtId="0" fontId="3" fillId="2" borderId="11" xfId="0" applyFont="1" applyFill="1" applyBorder="1" applyAlignment="1" applyProtection="1">
      <alignment horizontal="center" vertical="center" wrapText="1" shrinkToFi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4" fontId="0" fillId="0" borderId="0" xfId="52" applyNumberFormat="1" applyFont="1" applyFill="1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ZELENE200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showZeros="0" tabSelected="1" view="pageBreakPreview" zoomScale="150" zoomScaleSheetLayoutView="150" workbookViewId="0" topLeftCell="A244">
      <selection activeCell="H246" sqref="H246"/>
    </sheetView>
  </sheetViews>
  <sheetFormatPr defaultColWidth="9.140625" defaultRowHeight="12.75"/>
  <cols>
    <col min="1" max="1" width="7.7109375" style="4" bestFit="1" customWidth="1"/>
    <col min="2" max="2" width="57.140625" style="74" customWidth="1"/>
    <col min="3" max="3" width="5.140625" style="4" customWidth="1"/>
    <col min="4" max="4" width="6.57421875" style="11" bestFit="1" customWidth="1"/>
    <col min="5" max="5" width="9.140625" style="75" bestFit="1" customWidth="1"/>
    <col min="6" max="6" width="10.57421875" style="75" bestFit="1" customWidth="1"/>
    <col min="7" max="16384" width="9.140625" style="4" customWidth="1"/>
  </cols>
  <sheetData>
    <row r="1" spans="1:6" ht="12.75">
      <c r="A1" s="97" t="s">
        <v>205</v>
      </c>
      <c r="B1" s="97"/>
      <c r="C1" s="97"/>
      <c r="D1" s="97"/>
      <c r="E1" s="97"/>
      <c r="F1" s="97"/>
    </row>
    <row r="2" spans="1:6" ht="12.75">
      <c r="A2" s="5"/>
      <c r="B2" s="6"/>
      <c r="C2" s="5"/>
      <c r="D2" s="7"/>
      <c r="E2" s="8"/>
      <c r="F2" s="8"/>
    </row>
    <row r="3" spans="1:6" ht="12.75">
      <c r="A3" s="97" t="s">
        <v>202</v>
      </c>
      <c r="B3" s="97"/>
      <c r="C3" s="97"/>
      <c r="D3" s="97"/>
      <c r="E3" s="97"/>
      <c r="F3" s="97"/>
    </row>
    <row r="4" spans="1:6" ht="29.25" customHeight="1">
      <c r="A4" s="98" t="s">
        <v>280</v>
      </c>
      <c r="B4" s="98"/>
      <c r="C4" s="98"/>
      <c r="D4" s="98"/>
      <c r="E4" s="98"/>
      <c r="F4" s="98"/>
    </row>
    <row r="5" spans="1:6" ht="12.75" customHeight="1">
      <c r="A5" s="99" t="s">
        <v>2</v>
      </c>
      <c r="B5" s="99"/>
      <c r="C5" s="99"/>
      <c r="D5" s="99"/>
      <c r="E5" s="99"/>
      <c r="F5" s="99"/>
    </row>
    <row r="6" spans="1:6" ht="7.5" customHeight="1">
      <c r="A6" s="9"/>
      <c r="B6" s="10"/>
      <c r="E6" s="12"/>
      <c r="F6" s="12"/>
    </row>
    <row r="7" spans="1:6" ht="259.5" customHeight="1">
      <c r="A7" s="95" t="s">
        <v>306</v>
      </c>
      <c r="B7" s="95"/>
      <c r="C7" s="95"/>
      <c r="D7" s="95"/>
      <c r="E7" s="95"/>
      <c r="F7" s="95"/>
    </row>
    <row r="8" spans="1:6" ht="53.25" customHeight="1">
      <c r="A8" s="95" t="s">
        <v>167</v>
      </c>
      <c r="B8" s="95"/>
      <c r="C8" s="95"/>
      <c r="D8" s="95"/>
      <c r="E8" s="95"/>
      <c r="F8" s="95"/>
    </row>
    <row r="9" spans="1:6" ht="27" customHeight="1">
      <c r="A9" s="95" t="s">
        <v>3</v>
      </c>
      <c r="B9" s="95"/>
      <c r="C9" s="95"/>
      <c r="D9" s="95"/>
      <c r="E9" s="95"/>
      <c r="F9" s="95"/>
    </row>
    <row r="10" spans="1:6" ht="53.25" customHeight="1">
      <c r="A10" s="95" t="s">
        <v>4</v>
      </c>
      <c r="B10" s="95"/>
      <c r="C10" s="95"/>
      <c r="D10" s="95"/>
      <c r="E10" s="95"/>
      <c r="F10" s="95"/>
    </row>
    <row r="11" spans="1:6" ht="14.25" customHeight="1">
      <c r="A11" s="95" t="s">
        <v>164</v>
      </c>
      <c r="B11" s="95"/>
      <c r="C11" s="95"/>
      <c r="D11" s="95"/>
      <c r="E11" s="95"/>
      <c r="F11" s="95"/>
    </row>
    <row r="12" spans="1:6" ht="26.25" customHeight="1">
      <c r="A12" s="95" t="s">
        <v>274</v>
      </c>
      <c r="B12" s="95"/>
      <c r="C12" s="95"/>
      <c r="D12" s="95"/>
      <c r="E12" s="95"/>
      <c r="F12" s="95"/>
    </row>
    <row r="13" spans="1:6" ht="68.25" customHeight="1">
      <c r="A13" s="96" t="s">
        <v>271</v>
      </c>
      <c r="B13" s="96"/>
      <c r="C13" s="96"/>
      <c r="D13" s="96"/>
      <c r="E13" s="96"/>
      <c r="F13" s="96"/>
    </row>
    <row r="14" spans="1:6" ht="15" customHeight="1">
      <c r="A14" s="91" t="s">
        <v>272</v>
      </c>
      <c r="B14" s="91"/>
      <c r="C14" s="91"/>
      <c r="D14" s="91"/>
      <c r="E14" s="91"/>
      <c r="F14" s="91"/>
    </row>
    <row r="15" spans="1:6" ht="15" customHeight="1">
      <c r="A15" s="91" t="s">
        <v>126</v>
      </c>
      <c r="B15" s="91"/>
      <c r="C15" s="91"/>
      <c r="D15" s="91"/>
      <c r="E15" s="91"/>
      <c r="F15" s="91"/>
    </row>
    <row r="16" spans="1:6" ht="78.75" customHeight="1">
      <c r="A16" s="92" t="s">
        <v>307</v>
      </c>
      <c r="B16" s="92"/>
      <c r="C16" s="92"/>
      <c r="D16" s="92"/>
      <c r="E16" s="92"/>
      <c r="F16" s="92"/>
    </row>
    <row r="17" spans="1:6" ht="26.25" customHeight="1">
      <c r="A17" s="91" t="s">
        <v>273</v>
      </c>
      <c r="B17" s="91"/>
      <c r="C17" s="91"/>
      <c r="D17" s="91"/>
      <c r="E17" s="91"/>
      <c r="F17" s="91"/>
    </row>
    <row r="18" spans="1:6" ht="15" customHeight="1">
      <c r="A18" s="91" t="s">
        <v>277</v>
      </c>
      <c r="B18" s="91"/>
      <c r="C18" s="91"/>
      <c r="D18" s="91"/>
      <c r="E18" s="91"/>
      <c r="F18" s="91"/>
    </row>
    <row r="19" spans="1:6" ht="7.5" customHeight="1">
      <c r="A19" s="13"/>
      <c r="B19" s="13"/>
      <c r="C19" s="13"/>
      <c r="D19" s="14"/>
      <c r="E19" s="15"/>
      <c r="F19" s="15"/>
    </row>
    <row r="20" spans="1:6" ht="12.75">
      <c r="A20" s="93" t="s">
        <v>163</v>
      </c>
      <c r="B20" s="93"/>
      <c r="C20" s="93"/>
      <c r="D20" s="93"/>
      <c r="E20" s="93"/>
      <c r="F20" s="93"/>
    </row>
    <row r="21" spans="1:6" ht="29.25" customHeight="1">
      <c r="A21" s="94" t="s">
        <v>360</v>
      </c>
      <c r="B21" s="94"/>
      <c r="C21" s="94"/>
      <c r="D21" s="94"/>
      <c r="E21" s="94"/>
      <c r="F21" s="94"/>
    </row>
    <row r="22" spans="1:6" ht="12.75">
      <c r="A22" s="5"/>
      <c r="B22" s="6"/>
      <c r="C22" s="5"/>
      <c r="D22" s="7"/>
      <c r="E22" s="8"/>
      <c r="F22" s="8"/>
    </row>
    <row r="23" spans="1:6" ht="18.75" customHeight="1">
      <c r="A23" s="82" t="s">
        <v>278</v>
      </c>
      <c r="B23" s="82"/>
      <c r="C23" s="82"/>
      <c r="D23" s="82"/>
      <c r="E23" s="82"/>
      <c r="F23" s="82"/>
    </row>
    <row r="24" spans="1:6" ht="25.5">
      <c r="A24" s="16" t="s">
        <v>137</v>
      </c>
      <c r="B24" s="17" t="s">
        <v>141</v>
      </c>
      <c r="C24" s="18" t="s">
        <v>421</v>
      </c>
      <c r="D24" s="18" t="s">
        <v>282</v>
      </c>
      <c r="E24" s="19" t="s">
        <v>283</v>
      </c>
      <c r="F24" s="20" t="s">
        <v>5</v>
      </c>
    </row>
    <row r="25" spans="1:6" ht="25.5">
      <c r="A25" s="21" t="s">
        <v>14</v>
      </c>
      <c r="B25" s="22" t="s">
        <v>275</v>
      </c>
      <c r="C25" s="23">
        <v>2</v>
      </c>
      <c r="D25" s="24" t="s">
        <v>142</v>
      </c>
      <c r="E25" s="1"/>
      <c r="F25" s="25">
        <f>C25*E25</f>
        <v>0</v>
      </c>
    </row>
    <row r="26" spans="1:6" ht="25.5">
      <c r="A26" s="21" t="s">
        <v>15</v>
      </c>
      <c r="B26" s="22" t="s">
        <v>356</v>
      </c>
      <c r="C26" s="23">
        <v>1</v>
      </c>
      <c r="D26" s="24" t="s">
        <v>142</v>
      </c>
      <c r="E26" s="1"/>
      <c r="F26" s="25">
        <f>C26*E26</f>
        <v>0</v>
      </c>
    </row>
    <row r="27" spans="1:6" ht="25.5">
      <c r="A27" s="21" t="s">
        <v>16</v>
      </c>
      <c r="B27" s="22" t="s">
        <v>276</v>
      </c>
      <c r="C27" s="23">
        <v>1</v>
      </c>
      <c r="D27" s="24" t="s">
        <v>142</v>
      </c>
      <c r="E27" s="2"/>
      <c r="F27" s="25">
        <f>C27*E27</f>
        <v>0</v>
      </c>
    </row>
    <row r="28" spans="1:6" s="5" customFormat="1" ht="76.5">
      <c r="A28" s="26" t="s">
        <v>351</v>
      </c>
      <c r="B28" s="27" t="s">
        <v>425</v>
      </c>
      <c r="C28" s="28">
        <v>1</v>
      </c>
      <c r="D28" s="29" t="s">
        <v>142</v>
      </c>
      <c r="E28" s="2"/>
      <c r="F28" s="3">
        <f>C28*E28</f>
        <v>0</v>
      </c>
    </row>
    <row r="29" spans="1:6" s="48" customFormat="1" ht="18.75" customHeight="1">
      <c r="A29" s="78" t="s">
        <v>279</v>
      </c>
      <c r="B29" s="79"/>
      <c r="C29" s="79"/>
      <c r="D29" s="79"/>
      <c r="E29" s="79"/>
      <c r="F29" s="76">
        <f>SUM(F25:F28)</f>
        <v>0</v>
      </c>
    </row>
    <row r="30" spans="1:7" ht="30" customHeight="1">
      <c r="A30" s="31"/>
      <c r="B30" s="32"/>
      <c r="C30" s="33"/>
      <c r="D30" s="34"/>
      <c r="E30" s="35"/>
      <c r="F30" s="35"/>
      <c r="G30" s="36"/>
    </row>
    <row r="31" spans="1:6" ht="18.75" customHeight="1">
      <c r="A31" s="82" t="s">
        <v>281</v>
      </c>
      <c r="B31" s="82"/>
      <c r="C31" s="82"/>
      <c r="D31" s="82"/>
      <c r="E31" s="82"/>
      <c r="F31" s="82"/>
    </row>
    <row r="32" spans="1:7" ht="26.25">
      <c r="A32" s="16" t="s">
        <v>137</v>
      </c>
      <c r="B32" s="17" t="s">
        <v>141</v>
      </c>
      <c r="C32" s="18" t="s">
        <v>421</v>
      </c>
      <c r="D32" s="18" t="s">
        <v>282</v>
      </c>
      <c r="E32" s="19" t="s">
        <v>283</v>
      </c>
      <c r="F32" s="20" t="s">
        <v>5</v>
      </c>
      <c r="G32" s="36"/>
    </row>
    <row r="33" spans="1:7" ht="26.25">
      <c r="A33" s="37" t="s">
        <v>17</v>
      </c>
      <c r="B33" s="38" t="s">
        <v>432</v>
      </c>
      <c r="C33" s="23">
        <v>15</v>
      </c>
      <c r="D33" s="39" t="s">
        <v>143</v>
      </c>
      <c r="E33" s="2"/>
      <c r="F33" s="40">
        <f>C33*E33</f>
        <v>0</v>
      </c>
      <c r="G33" s="36"/>
    </row>
    <row r="34" spans="1:7" ht="26.25">
      <c r="A34" s="37" t="s">
        <v>152</v>
      </c>
      <c r="B34" s="38" t="s">
        <v>309</v>
      </c>
      <c r="C34" s="23">
        <v>2</v>
      </c>
      <c r="D34" s="39" t="s">
        <v>130</v>
      </c>
      <c r="E34" s="2"/>
      <c r="F34" s="40">
        <f aca="true" t="shared" si="0" ref="F34:F52">C34*E34</f>
        <v>0</v>
      </c>
      <c r="G34" s="36"/>
    </row>
    <row r="35" spans="1:7" ht="26.25">
      <c r="A35" s="37" t="s">
        <v>18</v>
      </c>
      <c r="B35" s="38" t="s">
        <v>310</v>
      </c>
      <c r="C35" s="23">
        <v>2</v>
      </c>
      <c r="D35" s="39" t="s">
        <v>130</v>
      </c>
      <c r="E35" s="2"/>
      <c r="F35" s="40">
        <f t="shared" si="0"/>
        <v>0</v>
      </c>
      <c r="G35" s="36"/>
    </row>
    <row r="36" spans="1:6" ht="27.75" customHeight="1">
      <c r="A36" s="37" t="s">
        <v>19</v>
      </c>
      <c r="B36" s="38" t="s">
        <v>431</v>
      </c>
      <c r="C36" s="23">
        <v>2</v>
      </c>
      <c r="D36" s="39" t="s">
        <v>143</v>
      </c>
      <c r="E36" s="2"/>
      <c r="F36" s="40">
        <f t="shared" si="0"/>
        <v>0</v>
      </c>
    </row>
    <row r="37" spans="1:6" s="5" customFormat="1" ht="38.25">
      <c r="A37" s="41" t="s">
        <v>20</v>
      </c>
      <c r="B37" s="42" t="s">
        <v>128</v>
      </c>
      <c r="C37" s="28">
        <v>7</v>
      </c>
      <c r="D37" s="43" t="s">
        <v>143</v>
      </c>
      <c r="E37" s="2"/>
      <c r="F37" s="44">
        <f t="shared" si="0"/>
        <v>0</v>
      </c>
    </row>
    <row r="38" spans="1:6" s="5" customFormat="1" ht="40.5" customHeight="1">
      <c r="A38" s="41" t="s">
        <v>21</v>
      </c>
      <c r="B38" s="42" t="s">
        <v>423</v>
      </c>
      <c r="C38" s="28">
        <v>2</v>
      </c>
      <c r="D38" s="43" t="s">
        <v>143</v>
      </c>
      <c r="E38" s="2"/>
      <c r="F38" s="44">
        <f t="shared" si="0"/>
        <v>0</v>
      </c>
    </row>
    <row r="39" spans="1:6" s="5" customFormat="1" ht="25.5">
      <c r="A39" s="41" t="s">
        <v>22</v>
      </c>
      <c r="B39" s="42" t="s">
        <v>311</v>
      </c>
      <c r="C39" s="28">
        <v>7</v>
      </c>
      <c r="D39" s="43" t="s">
        <v>143</v>
      </c>
      <c r="E39" s="2"/>
      <c r="F39" s="44">
        <f t="shared" si="0"/>
        <v>0</v>
      </c>
    </row>
    <row r="40" spans="1:6" s="5" customFormat="1" ht="63.75">
      <c r="A40" s="41" t="s">
        <v>174</v>
      </c>
      <c r="B40" s="42" t="s">
        <v>361</v>
      </c>
      <c r="C40" s="28">
        <v>10</v>
      </c>
      <c r="D40" s="43" t="s">
        <v>143</v>
      </c>
      <c r="E40" s="2"/>
      <c r="F40" s="44">
        <f t="shared" si="0"/>
        <v>0</v>
      </c>
    </row>
    <row r="41" spans="1:6" s="5" customFormat="1" ht="25.5">
      <c r="A41" s="41" t="s">
        <v>175</v>
      </c>
      <c r="B41" s="42" t="s">
        <v>362</v>
      </c>
      <c r="C41" s="28">
        <v>7</v>
      </c>
      <c r="D41" s="43" t="s">
        <v>130</v>
      </c>
      <c r="E41" s="2"/>
      <c r="F41" s="44">
        <f t="shared" si="0"/>
        <v>0</v>
      </c>
    </row>
    <row r="42" spans="1:6" s="5" customFormat="1" ht="25.5">
      <c r="A42" s="41" t="s">
        <v>23</v>
      </c>
      <c r="B42" s="42" t="s">
        <v>312</v>
      </c>
      <c r="C42" s="28">
        <v>5</v>
      </c>
      <c r="D42" s="28" t="s">
        <v>130</v>
      </c>
      <c r="E42" s="2"/>
      <c r="F42" s="44">
        <f t="shared" si="0"/>
        <v>0</v>
      </c>
    </row>
    <row r="43" spans="1:6" s="5" customFormat="1" ht="25.5">
      <c r="A43" s="41" t="s">
        <v>24</v>
      </c>
      <c r="B43" s="42" t="s">
        <v>134</v>
      </c>
      <c r="C43" s="28">
        <v>5</v>
      </c>
      <c r="D43" s="28" t="s">
        <v>130</v>
      </c>
      <c r="E43" s="2"/>
      <c r="F43" s="44">
        <f t="shared" si="0"/>
        <v>0</v>
      </c>
    </row>
    <row r="44" spans="1:6" s="48" customFormat="1" ht="15" customHeight="1">
      <c r="A44" s="45" t="s">
        <v>25</v>
      </c>
      <c r="B44" s="46" t="s">
        <v>313</v>
      </c>
      <c r="C44" s="28">
        <v>5</v>
      </c>
      <c r="D44" s="47" t="s">
        <v>130</v>
      </c>
      <c r="E44" s="2"/>
      <c r="F44" s="44">
        <f t="shared" si="0"/>
        <v>0</v>
      </c>
    </row>
    <row r="45" spans="1:6" s="5" customFormat="1" ht="38.25">
      <c r="A45" s="41" t="s">
        <v>26</v>
      </c>
      <c r="B45" s="42" t="s">
        <v>427</v>
      </c>
      <c r="C45" s="28">
        <v>3</v>
      </c>
      <c r="D45" s="43" t="s">
        <v>143</v>
      </c>
      <c r="E45" s="2"/>
      <c r="F45" s="44">
        <f t="shared" si="0"/>
        <v>0</v>
      </c>
    </row>
    <row r="46" spans="1:6" s="5" customFormat="1" ht="51">
      <c r="A46" s="41" t="s">
        <v>176</v>
      </c>
      <c r="B46" s="42" t="s">
        <v>426</v>
      </c>
      <c r="C46" s="28">
        <v>3</v>
      </c>
      <c r="D46" s="43" t="s">
        <v>143</v>
      </c>
      <c r="E46" s="2"/>
      <c r="F46" s="44">
        <f t="shared" si="0"/>
        <v>0</v>
      </c>
    </row>
    <row r="47" spans="1:6" s="5" customFormat="1" ht="156.75" customHeight="1">
      <c r="A47" s="41" t="s">
        <v>27</v>
      </c>
      <c r="B47" s="42" t="s">
        <v>433</v>
      </c>
      <c r="C47" s="28">
        <v>4</v>
      </c>
      <c r="D47" s="43" t="s">
        <v>143</v>
      </c>
      <c r="E47" s="2"/>
      <c r="F47" s="44">
        <f t="shared" si="0"/>
        <v>0</v>
      </c>
    </row>
    <row r="48" spans="1:6" s="5" customFormat="1" ht="38.25">
      <c r="A48" s="41" t="s">
        <v>28</v>
      </c>
      <c r="B48" s="42" t="s">
        <v>314</v>
      </c>
      <c r="C48" s="28">
        <v>2</v>
      </c>
      <c r="D48" s="43" t="s">
        <v>143</v>
      </c>
      <c r="E48" s="2"/>
      <c r="F48" s="44">
        <f t="shared" si="0"/>
        <v>0</v>
      </c>
    </row>
    <row r="49" spans="1:6" s="5" customFormat="1" ht="76.5">
      <c r="A49" s="41" t="s">
        <v>177</v>
      </c>
      <c r="B49" s="42" t="s">
        <v>430</v>
      </c>
      <c r="C49" s="28">
        <v>5</v>
      </c>
      <c r="D49" s="43" t="s">
        <v>143</v>
      </c>
      <c r="E49" s="2"/>
      <c r="F49" s="44">
        <f t="shared" si="0"/>
        <v>0</v>
      </c>
    </row>
    <row r="50" spans="1:6" s="5" customFormat="1" ht="38.25">
      <c r="A50" s="41" t="s">
        <v>29</v>
      </c>
      <c r="B50" s="42" t="s">
        <v>315</v>
      </c>
      <c r="C50" s="28">
        <v>4</v>
      </c>
      <c r="D50" s="43" t="s">
        <v>143</v>
      </c>
      <c r="E50" s="2"/>
      <c r="F50" s="44">
        <f t="shared" si="0"/>
        <v>0</v>
      </c>
    </row>
    <row r="51" spans="1:6" s="5" customFormat="1" ht="38.25">
      <c r="A51" s="45" t="s">
        <v>268</v>
      </c>
      <c r="B51" s="42" t="s">
        <v>363</v>
      </c>
      <c r="C51" s="28">
        <v>2</v>
      </c>
      <c r="D51" s="43" t="s">
        <v>143</v>
      </c>
      <c r="E51" s="2"/>
      <c r="F51" s="44">
        <f t="shared" si="0"/>
        <v>0</v>
      </c>
    </row>
    <row r="52" spans="1:6" s="30" customFormat="1" ht="15" customHeight="1">
      <c r="A52" s="49" t="s">
        <v>355</v>
      </c>
      <c r="B52" s="50" t="s">
        <v>269</v>
      </c>
      <c r="C52" s="23">
        <v>5</v>
      </c>
      <c r="D52" s="51" t="s">
        <v>143</v>
      </c>
      <c r="E52" s="2"/>
      <c r="F52" s="40">
        <f t="shared" si="0"/>
        <v>0</v>
      </c>
    </row>
    <row r="53" spans="1:6" s="48" customFormat="1" ht="18.75" customHeight="1">
      <c r="A53" s="78" t="s">
        <v>284</v>
      </c>
      <c r="B53" s="79"/>
      <c r="C53" s="79"/>
      <c r="D53" s="79"/>
      <c r="E53" s="79"/>
      <c r="F53" s="76">
        <f>SUM(F33:F52)</f>
        <v>0</v>
      </c>
    </row>
    <row r="54" spans="1:6" ht="30" customHeight="1">
      <c r="A54" s="31"/>
      <c r="B54" s="32"/>
      <c r="C54" s="33"/>
      <c r="D54" s="34"/>
      <c r="E54" s="35"/>
      <c r="F54" s="35"/>
    </row>
    <row r="55" spans="1:6" ht="18.75" customHeight="1">
      <c r="A55" s="82" t="s">
        <v>285</v>
      </c>
      <c r="B55" s="82"/>
      <c r="C55" s="82"/>
      <c r="D55" s="82"/>
      <c r="E55" s="82"/>
      <c r="F55" s="82"/>
    </row>
    <row r="56" spans="1:6" ht="25.5">
      <c r="A56" s="16" t="s">
        <v>137</v>
      </c>
      <c r="B56" s="17" t="s">
        <v>141</v>
      </c>
      <c r="C56" s="18" t="s">
        <v>421</v>
      </c>
      <c r="D56" s="18" t="s">
        <v>282</v>
      </c>
      <c r="E56" s="19" t="s">
        <v>283</v>
      </c>
      <c r="F56" s="20" t="s">
        <v>5</v>
      </c>
    </row>
    <row r="57" spans="1:6" ht="12.75">
      <c r="A57" s="88" t="s">
        <v>127</v>
      </c>
      <c r="B57" s="89"/>
      <c r="C57" s="89"/>
      <c r="D57" s="89"/>
      <c r="E57" s="89"/>
      <c r="F57" s="90"/>
    </row>
    <row r="58" spans="1:6" ht="25.5">
      <c r="A58" s="37" t="s">
        <v>57</v>
      </c>
      <c r="B58" s="22" t="s">
        <v>316</v>
      </c>
      <c r="C58" s="23">
        <v>10</v>
      </c>
      <c r="D58" s="23" t="s">
        <v>143</v>
      </c>
      <c r="E58" s="2"/>
      <c r="F58" s="40">
        <f>C58*E58</f>
        <v>0</v>
      </c>
    </row>
    <row r="59" spans="1:6" ht="25.5">
      <c r="A59" s="37" t="s">
        <v>58</v>
      </c>
      <c r="B59" s="22" t="s">
        <v>317</v>
      </c>
      <c r="C59" s="23">
        <v>15</v>
      </c>
      <c r="D59" s="51" t="s">
        <v>130</v>
      </c>
      <c r="E59" s="2"/>
      <c r="F59" s="40">
        <f aca="true" t="shared" si="1" ref="F59:F86">C59*E59</f>
        <v>0</v>
      </c>
    </row>
    <row r="60" spans="1:6" s="30" customFormat="1" ht="15" customHeight="1">
      <c r="A60" s="49" t="s">
        <v>59</v>
      </c>
      <c r="B60" s="50" t="s">
        <v>147</v>
      </c>
      <c r="C60" s="23">
        <v>2</v>
      </c>
      <c r="D60" s="51" t="s">
        <v>142</v>
      </c>
      <c r="E60" s="2"/>
      <c r="F60" s="40">
        <f t="shared" si="1"/>
        <v>0</v>
      </c>
    </row>
    <row r="61" spans="1:6" ht="25.5">
      <c r="A61" s="37" t="s">
        <v>60</v>
      </c>
      <c r="B61" s="22" t="s">
        <v>206</v>
      </c>
      <c r="C61" s="23">
        <v>2</v>
      </c>
      <c r="D61" s="23" t="s">
        <v>143</v>
      </c>
      <c r="E61" s="2"/>
      <c r="F61" s="40">
        <f t="shared" si="1"/>
        <v>0</v>
      </c>
    </row>
    <row r="62" spans="1:6" ht="25.5">
      <c r="A62" s="37" t="s">
        <v>61</v>
      </c>
      <c r="B62" s="22" t="s">
        <v>146</v>
      </c>
      <c r="C62" s="23">
        <v>2</v>
      </c>
      <c r="D62" s="23" t="s">
        <v>143</v>
      </c>
      <c r="E62" s="2"/>
      <c r="F62" s="40">
        <f t="shared" si="1"/>
        <v>0</v>
      </c>
    </row>
    <row r="63" spans="1:6" s="30" customFormat="1" ht="25.5">
      <c r="A63" s="49" t="s">
        <v>62</v>
      </c>
      <c r="B63" s="50" t="s">
        <v>357</v>
      </c>
      <c r="C63" s="23">
        <v>2</v>
      </c>
      <c r="D63" s="51" t="s">
        <v>143</v>
      </c>
      <c r="E63" s="2"/>
      <c r="F63" s="40">
        <f t="shared" si="1"/>
        <v>0</v>
      </c>
    </row>
    <row r="64" spans="1:6" ht="25.5">
      <c r="A64" s="37" t="s">
        <v>63</v>
      </c>
      <c r="B64" s="22" t="s">
        <v>139</v>
      </c>
      <c r="C64" s="23">
        <v>2</v>
      </c>
      <c r="D64" s="23" t="s">
        <v>149</v>
      </c>
      <c r="E64" s="2"/>
      <c r="F64" s="40">
        <f t="shared" si="1"/>
        <v>0</v>
      </c>
    </row>
    <row r="65" spans="1:6" ht="51">
      <c r="A65" s="37" t="s">
        <v>64</v>
      </c>
      <c r="B65" s="22" t="s">
        <v>150</v>
      </c>
      <c r="C65" s="23">
        <v>2</v>
      </c>
      <c r="D65" s="23" t="s">
        <v>143</v>
      </c>
      <c r="E65" s="2"/>
      <c r="F65" s="40">
        <f t="shared" si="1"/>
        <v>0</v>
      </c>
    </row>
    <row r="66" spans="1:6" ht="38.25">
      <c r="A66" s="37" t="s">
        <v>65</v>
      </c>
      <c r="B66" s="22" t="s">
        <v>318</v>
      </c>
      <c r="C66" s="23">
        <v>2</v>
      </c>
      <c r="D66" s="23" t="s">
        <v>143</v>
      </c>
      <c r="E66" s="2"/>
      <c r="F66" s="40">
        <f t="shared" si="1"/>
        <v>0</v>
      </c>
    </row>
    <row r="67" spans="1:6" ht="25.5">
      <c r="A67" s="37" t="s">
        <v>66</v>
      </c>
      <c r="B67" s="22" t="s">
        <v>319</v>
      </c>
      <c r="C67" s="23">
        <v>2</v>
      </c>
      <c r="D67" s="23" t="s">
        <v>149</v>
      </c>
      <c r="E67" s="2"/>
      <c r="F67" s="40">
        <f t="shared" si="1"/>
        <v>0</v>
      </c>
    </row>
    <row r="68" spans="1:6" s="30" customFormat="1" ht="15" customHeight="1">
      <c r="A68" s="49" t="s">
        <v>67</v>
      </c>
      <c r="B68" s="50" t="s">
        <v>364</v>
      </c>
      <c r="C68" s="23">
        <v>2</v>
      </c>
      <c r="D68" s="51" t="s">
        <v>143</v>
      </c>
      <c r="E68" s="2"/>
      <c r="F68" s="40">
        <f t="shared" si="1"/>
        <v>0</v>
      </c>
    </row>
    <row r="69" spans="1:6" ht="25.5">
      <c r="A69" s="37" t="s">
        <v>68</v>
      </c>
      <c r="B69" s="22" t="s">
        <v>365</v>
      </c>
      <c r="C69" s="23">
        <v>2</v>
      </c>
      <c r="D69" s="23" t="s">
        <v>149</v>
      </c>
      <c r="E69" s="2"/>
      <c r="F69" s="40">
        <f t="shared" si="1"/>
        <v>0</v>
      </c>
    </row>
    <row r="70" spans="1:6" ht="25.5">
      <c r="A70" s="37" t="s">
        <v>153</v>
      </c>
      <c r="B70" s="22" t="s">
        <v>366</v>
      </c>
      <c r="C70" s="23">
        <v>2</v>
      </c>
      <c r="D70" s="23" t="s">
        <v>143</v>
      </c>
      <c r="E70" s="2"/>
      <c r="F70" s="40">
        <f t="shared" si="1"/>
        <v>0</v>
      </c>
    </row>
    <row r="71" spans="1:6" ht="25.5">
      <c r="A71" s="37" t="s">
        <v>69</v>
      </c>
      <c r="B71" s="22" t="s">
        <v>367</v>
      </c>
      <c r="C71" s="23">
        <v>2</v>
      </c>
      <c r="D71" s="23" t="s">
        <v>143</v>
      </c>
      <c r="E71" s="2"/>
      <c r="F71" s="40">
        <f t="shared" si="1"/>
        <v>0</v>
      </c>
    </row>
    <row r="72" spans="1:6" ht="25.5">
      <c r="A72" s="37" t="s">
        <v>70</v>
      </c>
      <c r="B72" s="22" t="s">
        <v>6</v>
      </c>
      <c r="C72" s="23">
        <v>2</v>
      </c>
      <c r="D72" s="23" t="s">
        <v>143</v>
      </c>
      <c r="E72" s="2"/>
      <c r="F72" s="40">
        <f t="shared" si="1"/>
        <v>0</v>
      </c>
    </row>
    <row r="73" spans="1:6" s="30" customFormat="1" ht="15" customHeight="1">
      <c r="A73" s="49" t="s">
        <v>71</v>
      </c>
      <c r="B73" s="50" t="s">
        <v>320</v>
      </c>
      <c r="C73" s="23">
        <v>4</v>
      </c>
      <c r="D73" s="51" t="s">
        <v>143</v>
      </c>
      <c r="E73" s="2"/>
      <c r="F73" s="40">
        <f t="shared" si="1"/>
        <v>0</v>
      </c>
    </row>
    <row r="74" spans="1:6" s="30" customFormat="1" ht="15" customHeight="1">
      <c r="A74" s="49" t="s">
        <v>72</v>
      </c>
      <c r="B74" s="50" t="s">
        <v>131</v>
      </c>
      <c r="C74" s="23">
        <v>4</v>
      </c>
      <c r="D74" s="51" t="s">
        <v>143</v>
      </c>
      <c r="E74" s="2"/>
      <c r="F74" s="40">
        <f t="shared" si="1"/>
        <v>0</v>
      </c>
    </row>
    <row r="75" spans="1:6" s="30" customFormat="1" ht="15" customHeight="1">
      <c r="A75" s="49" t="s">
        <v>73</v>
      </c>
      <c r="B75" s="50" t="s">
        <v>12</v>
      </c>
      <c r="C75" s="23">
        <v>2</v>
      </c>
      <c r="D75" s="51" t="s">
        <v>143</v>
      </c>
      <c r="E75" s="2"/>
      <c r="F75" s="40">
        <f t="shared" si="1"/>
        <v>0</v>
      </c>
    </row>
    <row r="76" spans="1:6" ht="12.75">
      <c r="A76" s="85" t="s">
        <v>129</v>
      </c>
      <c r="B76" s="86"/>
      <c r="C76" s="86"/>
      <c r="D76" s="86"/>
      <c r="E76" s="86"/>
      <c r="F76" s="87"/>
    </row>
    <row r="77" spans="1:6" s="30" customFormat="1" ht="15" customHeight="1">
      <c r="A77" s="49" t="s">
        <v>74</v>
      </c>
      <c r="B77" s="50" t="s">
        <v>135</v>
      </c>
      <c r="C77" s="23">
        <v>7</v>
      </c>
      <c r="D77" s="51" t="s">
        <v>130</v>
      </c>
      <c r="E77" s="2"/>
      <c r="F77" s="40">
        <f t="shared" si="1"/>
        <v>0</v>
      </c>
    </row>
    <row r="78" spans="1:6" ht="25.5">
      <c r="A78" s="37" t="s">
        <v>75</v>
      </c>
      <c r="B78" s="22" t="s">
        <v>371</v>
      </c>
      <c r="C78" s="23">
        <v>1</v>
      </c>
      <c r="D78" s="23" t="s">
        <v>142</v>
      </c>
      <c r="E78" s="2"/>
      <c r="F78" s="40">
        <f t="shared" si="1"/>
        <v>0</v>
      </c>
    </row>
    <row r="79" spans="1:6" ht="38.25">
      <c r="A79" s="37" t="s">
        <v>76</v>
      </c>
      <c r="B79" s="22" t="s">
        <v>321</v>
      </c>
      <c r="C79" s="23">
        <v>7</v>
      </c>
      <c r="D79" s="23" t="s">
        <v>130</v>
      </c>
      <c r="E79" s="2"/>
      <c r="F79" s="40">
        <f t="shared" si="1"/>
        <v>0</v>
      </c>
    </row>
    <row r="80" spans="1:6" ht="25.5">
      <c r="A80" s="37" t="s">
        <v>287</v>
      </c>
      <c r="B80" s="22" t="s">
        <v>370</v>
      </c>
      <c r="C80" s="52">
        <v>10</v>
      </c>
      <c r="D80" s="52" t="s">
        <v>130</v>
      </c>
      <c r="E80" s="2"/>
      <c r="F80" s="53">
        <f t="shared" si="1"/>
        <v>0</v>
      </c>
    </row>
    <row r="81" spans="1:6" ht="25.5">
      <c r="A81" s="54" t="s">
        <v>77</v>
      </c>
      <c r="B81" s="22" t="s">
        <v>368</v>
      </c>
      <c r="C81" s="52">
        <v>6</v>
      </c>
      <c r="D81" s="52" t="s">
        <v>130</v>
      </c>
      <c r="E81" s="2"/>
      <c r="F81" s="53">
        <f t="shared" si="1"/>
        <v>0</v>
      </c>
    </row>
    <row r="82" spans="1:6" s="30" customFormat="1" ht="15" customHeight="1">
      <c r="A82" s="49" t="s">
        <v>78</v>
      </c>
      <c r="B82" s="50" t="s">
        <v>138</v>
      </c>
      <c r="C82" s="23">
        <v>2</v>
      </c>
      <c r="D82" s="51" t="s">
        <v>142</v>
      </c>
      <c r="E82" s="2"/>
      <c r="F82" s="40">
        <f t="shared" si="1"/>
        <v>0</v>
      </c>
    </row>
    <row r="83" spans="1:6" ht="25.5">
      <c r="A83" s="37" t="s">
        <v>79</v>
      </c>
      <c r="B83" s="22" t="s">
        <v>369</v>
      </c>
      <c r="C83" s="23">
        <v>2</v>
      </c>
      <c r="D83" s="23" t="s">
        <v>130</v>
      </c>
      <c r="E83" s="2"/>
      <c r="F83" s="40">
        <f t="shared" si="1"/>
        <v>0</v>
      </c>
    </row>
    <row r="84" spans="1:6" s="30" customFormat="1" ht="15" customHeight="1">
      <c r="A84" s="49" t="s">
        <v>165</v>
      </c>
      <c r="B84" s="50" t="s">
        <v>116</v>
      </c>
      <c r="C84" s="23">
        <v>2</v>
      </c>
      <c r="D84" s="51" t="s">
        <v>142</v>
      </c>
      <c r="E84" s="2"/>
      <c r="F84" s="40">
        <f t="shared" si="1"/>
        <v>0</v>
      </c>
    </row>
    <row r="85" spans="1:6" s="30" customFormat="1" ht="25.5">
      <c r="A85" s="49" t="s">
        <v>166</v>
      </c>
      <c r="B85" s="50" t="s">
        <v>210</v>
      </c>
      <c r="C85" s="23">
        <v>10</v>
      </c>
      <c r="D85" s="51" t="s">
        <v>130</v>
      </c>
      <c r="E85" s="2"/>
      <c r="F85" s="40">
        <f t="shared" si="1"/>
        <v>0</v>
      </c>
    </row>
    <row r="86" spans="1:6" s="30" customFormat="1" ht="15" customHeight="1">
      <c r="A86" s="49" t="s">
        <v>209</v>
      </c>
      <c r="B86" s="50" t="s">
        <v>322</v>
      </c>
      <c r="C86" s="23">
        <v>5</v>
      </c>
      <c r="D86" s="51" t="s">
        <v>130</v>
      </c>
      <c r="E86" s="2"/>
      <c r="F86" s="40">
        <f t="shared" si="1"/>
        <v>0</v>
      </c>
    </row>
    <row r="87" spans="1:6" s="48" customFormat="1" ht="18.75" customHeight="1">
      <c r="A87" s="78" t="s">
        <v>286</v>
      </c>
      <c r="B87" s="79"/>
      <c r="C87" s="79"/>
      <c r="D87" s="79"/>
      <c r="E87" s="79"/>
      <c r="F87" s="76">
        <f>SUM(F58:F86)</f>
        <v>0</v>
      </c>
    </row>
    <row r="88" spans="1:6" ht="30" customHeight="1">
      <c r="A88" s="55"/>
      <c r="B88" s="6"/>
      <c r="C88" s="5"/>
      <c r="D88" s="7"/>
      <c r="E88" s="8"/>
      <c r="F88" s="56"/>
    </row>
    <row r="89" spans="1:6" ht="18.75" customHeight="1">
      <c r="A89" s="82" t="s">
        <v>288</v>
      </c>
      <c r="B89" s="82"/>
      <c r="C89" s="82"/>
      <c r="D89" s="82"/>
      <c r="E89" s="82"/>
      <c r="F89" s="82"/>
    </row>
    <row r="90" spans="1:6" ht="25.5">
      <c r="A90" s="16" t="s">
        <v>137</v>
      </c>
      <c r="B90" s="17" t="s">
        <v>141</v>
      </c>
      <c r="C90" s="18" t="s">
        <v>421</v>
      </c>
      <c r="D90" s="18" t="s">
        <v>282</v>
      </c>
      <c r="E90" s="19" t="s">
        <v>283</v>
      </c>
      <c r="F90" s="20" t="s">
        <v>5</v>
      </c>
    </row>
    <row r="91" spans="1:6" ht="25.5">
      <c r="A91" s="21" t="s">
        <v>80</v>
      </c>
      <c r="B91" s="22" t="s">
        <v>323</v>
      </c>
      <c r="C91" s="23">
        <v>3</v>
      </c>
      <c r="D91" s="51" t="s">
        <v>130</v>
      </c>
      <c r="E91" s="2"/>
      <c r="F91" s="25">
        <f>C91*E91</f>
        <v>0</v>
      </c>
    </row>
    <row r="92" spans="1:6" ht="25.5">
      <c r="A92" s="21" t="s">
        <v>81</v>
      </c>
      <c r="B92" s="22" t="s">
        <v>324</v>
      </c>
      <c r="C92" s="23">
        <v>5</v>
      </c>
      <c r="D92" s="51" t="s">
        <v>130</v>
      </c>
      <c r="E92" s="2"/>
      <c r="F92" s="25">
        <f aca="true" t="shared" si="2" ref="F92:F150">C92*E92</f>
        <v>0</v>
      </c>
    </row>
    <row r="93" spans="1:6" ht="25.5">
      <c r="A93" s="21" t="s">
        <v>82</v>
      </c>
      <c r="B93" s="22" t="s">
        <v>325</v>
      </c>
      <c r="C93" s="23">
        <v>2</v>
      </c>
      <c r="D93" s="51" t="s">
        <v>130</v>
      </c>
      <c r="E93" s="2"/>
      <c r="F93" s="25">
        <f t="shared" si="2"/>
        <v>0</v>
      </c>
    </row>
    <row r="94" spans="1:6" ht="25.5">
      <c r="A94" s="21" t="s">
        <v>154</v>
      </c>
      <c r="B94" s="22" t="s">
        <v>326</v>
      </c>
      <c r="C94" s="23">
        <v>4</v>
      </c>
      <c r="D94" s="51" t="s">
        <v>130</v>
      </c>
      <c r="E94" s="2"/>
      <c r="F94" s="25">
        <f t="shared" si="2"/>
        <v>0</v>
      </c>
    </row>
    <row r="95" spans="1:6" ht="25.5">
      <c r="A95" s="21" t="s">
        <v>155</v>
      </c>
      <c r="B95" s="22" t="s">
        <v>327</v>
      </c>
      <c r="C95" s="23">
        <v>4</v>
      </c>
      <c r="D95" s="51" t="s">
        <v>130</v>
      </c>
      <c r="E95" s="2"/>
      <c r="F95" s="25">
        <f t="shared" si="2"/>
        <v>0</v>
      </c>
    </row>
    <row r="96" spans="1:6" ht="25.5">
      <c r="A96" s="21" t="s">
        <v>156</v>
      </c>
      <c r="B96" s="22" t="s">
        <v>328</v>
      </c>
      <c r="C96" s="23">
        <v>3</v>
      </c>
      <c r="D96" s="51" t="s">
        <v>130</v>
      </c>
      <c r="E96" s="2"/>
      <c r="F96" s="25">
        <f t="shared" si="2"/>
        <v>0</v>
      </c>
    </row>
    <row r="97" spans="1:6" s="30" customFormat="1" ht="15" customHeight="1">
      <c r="A97" s="49" t="s">
        <v>157</v>
      </c>
      <c r="B97" s="50" t="s">
        <v>332</v>
      </c>
      <c r="C97" s="23">
        <v>10</v>
      </c>
      <c r="D97" s="51" t="s">
        <v>130</v>
      </c>
      <c r="E97" s="2"/>
      <c r="F97" s="25">
        <f t="shared" si="2"/>
        <v>0</v>
      </c>
    </row>
    <row r="98" spans="1:6" ht="25.5">
      <c r="A98" s="21" t="s">
        <v>158</v>
      </c>
      <c r="B98" s="22" t="s">
        <v>333</v>
      </c>
      <c r="C98" s="23">
        <v>3</v>
      </c>
      <c r="D98" s="51" t="s">
        <v>142</v>
      </c>
      <c r="E98" s="2"/>
      <c r="F98" s="25">
        <f t="shared" si="2"/>
        <v>0</v>
      </c>
    </row>
    <row r="99" spans="1:6" ht="25.5">
      <c r="A99" s="21" t="s">
        <v>159</v>
      </c>
      <c r="B99" s="22" t="s">
        <v>405</v>
      </c>
      <c r="C99" s="23">
        <v>3</v>
      </c>
      <c r="D99" s="51" t="s">
        <v>142</v>
      </c>
      <c r="E99" s="2"/>
      <c r="F99" s="25">
        <f t="shared" si="2"/>
        <v>0</v>
      </c>
    </row>
    <row r="100" spans="1:6" ht="25.5">
      <c r="A100" s="21" t="s">
        <v>83</v>
      </c>
      <c r="B100" s="22" t="s">
        <v>334</v>
      </c>
      <c r="C100" s="23">
        <v>3</v>
      </c>
      <c r="D100" s="51" t="s">
        <v>142</v>
      </c>
      <c r="E100" s="2"/>
      <c r="F100" s="25">
        <f t="shared" si="2"/>
        <v>0</v>
      </c>
    </row>
    <row r="101" spans="1:6" ht="25.5">
      <c r="A101" s="21" t="s">
        <v>84</v>
      </c>
      <c r="B101" s="22" t="s">
        <v>330</v>
      </c>
      <c r="C101" s="23">
        <v>3</v>
      </c>
      <c r="D101" s="51" t="s">
        <v>142</v>
      </c>
      <c r="E101" s="2"/>
      <c r="F101" s="25">
        <f t="shared" si="2"/>
        <v>0</v>
      </c>
    </row>
    <row r="102" spans="1:6" s="30" customFormat="1" ht="15" customHeight="1">
      <c r="A102" s="49" t="s">
        <v>85</v>
      </c>
      <c r="B102" s="50" t="s">
        <v>331</v>
      </c>
      <c r="C102" s="23">
        <v>3</v>
      </c>
      <c r="D102" s="51" t="s">
        <v>142</v>
      </c>
      <c r="E102" s="2"/>
      <c r="F102" s="25">
        <f t="shared" si="2"/>
        <v>0</v>
      </c>
    </row>
    <row r="103" spans="1:6" s="30" customFormat="1" ht="15" customHeight="1">
      <c r="A103" s="49" t="s">
        <v>86</v>
      </c>
      <c r="B103" s="50" t="s">
        <v>404</v>
      </c>
      <c r="C103" s="23">
        <v>1</v>
      </c>
      <c r="D103" s="51" t="s">
        <v>142</v>
      </c>
      <c r="E103" s="2"/>
      <c r="F103" s="25">
        <f t="shared" si="2"/>
        <v>0</v>
      </c>
    </row>
    <row r="104" spans="1:6" s="30" customFormat="1" ht="15" customHeight="1">
      <c r="A104" s="49" t="s">
        <v>87</v>
      </c>
      <c r="B104" s="50" t="s">
        <v>403</v>
      </c>
      <c r="C104" s="23">
        <v>1</v>
      </c>
      <c r="D104" s="51" t="s">
        <v>142</v>
      </c>
      <c r="E104" s="2"/>
      <c r="F104" s="25">
        <f t="shared" si="2"/>
        <v>0</v>
      </c>
    </row>
    <row r="105" spans="1:6" s="30" customFormat="1" ht="15" customHeight="1">
      <c r="A105" s="49" t="s">
        <v>178</v>
      </c>
      <c r="B105" s="50" t="s">
        <v>402</v>
      </c>
      <c r="C105" s="23">
        <v>1</v>
      </c>
      <c r="D105" s="51" t="s">
        <v>142</v>
      </c>
      <c r="E105" s="2"/>
      <c r="F105" s="25">
        <f t="shared" si="2"/>
        <v>0</v>
      </c>
    </row>
    <row r="106" spans="1:6" s="30" customFormat="1" ht="15" customHeight="1">
      <c r="A106" s="49" t="s">
        <v>95</v>
      </c>
      <c r="B106" s="50" t="s">
        <v>401</v>
      </c>
      <c r="C106" s="23">
        <v>2</v>
      </c>
      <c r="D106" s="51" t="s">
        <v>142</v>
      </c>
      <c r="E106" s="2"/>
      <c r="F106" s="25">
        <f t="shared" si="2"/>
        <v>0</v>
      </c>
    </row>
    <row r="107" spans="1:6" s="30" customFormat="1" ht="15" customHeight="1">
      <c r="A107" s="49" t="s">
        <v>160</v>
      </c>
      <c r="B107" s="50" t="s">
        <v>400</v>
      </c>
      <c r="C107" s="23">
        <v>2</v>
      </c>
      <c r="D107" s="51" t="s">
        <v>142</v>
      </c>
      <c r="E107" s="2"/>
      <c r="F107" s="25">
        <f t="shared" si="2"/>
        <v>0</v>
      </c>
    </row>
    <row r="108" spans="1:6" s="30" customFormat="1" ht="15" customHeight="1">
      <c r="A108" s="49" t="s">
        <v>96</v>
      </c>
      <c r="B108" s="50" t="s">
        <v>399</v>
      </c>
      <c r="C108" s="23">
        <v>2</v>
      </c>
      <c r="D108" s="51" t="s">
        <v>142</v>
      </c>
      <c r="E108" s="2"/>
      <c r="F108" s="25">
        <f t="shared" si="2"/>
        <v>0</v>
      </c>
    </row>
    <row r="109" spans="1:6" ht="25.5">
      <c r="A109" s="21" t="s">
        <v>161</v>
      </c>
      <c r="B109" s="22" t="s">
        <v>398</v>
      </c>
      <c r="C109" s="23">
        <v>3</v>
      </c>
      <c r="D109" s="51" t="s">
        <v>130</v>
      </c>
      <c r="E109" s="2"/>
      <c r="F109" s="25">
        <f t="shared" si="2"/>
        <v>0</v>
      </c>
    </row>
    <row r="110" spans="1:6" ht="25.5">
      <c r="A110" s="21" t="s">
        <v>97</v>
      </c>
      <c r="B110" s="22" t="s">
        <v>397</v>
      </c>
      <c r="C110" s="23">
        <v>2</v>
      </c>
      <c r="D110" s="51" t="s">
        <v>130</v>
      </c>
      <c r="E110" s="2"/>
      <c r="F110" s="25">
        <f t="shared" si="2"/>
        <v>0</v>
      </c>
    </row>
    <row r="111" spans="1:6" ht="25.5">
      <c r="A111" s="21" t="s">
        <v>98</v>
      </c>
      <c r="B111" s="22" t="s">
        <v>396</v>
      </c>
      <c r="C111" s="23">
        <v>2</v>
      </c>
      <c r="D111" s="51" t="s">
        <v>130</v>
      </c>
      <c r="E111" s="2"/>
      <c r="F111" s="25">
        <f t="shared" si="2"/>
        <v>0</v>
      </c>
    </row>
    <row r="112" spans="1:6" ht="25.5">
      <c r="A112" s="21" t="s">
        <v>99</v>
      </c>
      <c r="B112" s="22" t="s">
        <v>395</v>
      </c>
      <c r="C112" s="23">
        <v>2</v>
      </c>
      <c r="D112" s="51" t="s">
        <v>130</v>
      </c>
      <c r="E112" s="2"/>
      <c r="F112" s="25">
        <f t="shared" si="2"/>
        <v>0</v>
      </c>
    </row>
    <row r="113" spans="1:6" ht="25.5">
      <c r="A113" s="21" t="s">
        <v>100</v>
      </c>
      <c r="B113" s="22" t="s">
        <v>394</v>
      </c>
      <c r="C113" s="23">
        <v>2</v>
      </c>
      <c r="D113" s="51" t="s">
        <v>130</v>
      </c>
      <c r="E113" s="2"/>
      <c r="F113" s="25">
        <f t="shared" si="2"/>
        <v>0</v>
      </c>
    </row>
    <row r="114" spans="1:6" s="30" customFormat="1" ht="15" customHeight="1">
      <c r="A114" s="49" t="s">
        <v>101</v>
      </c>
      <c r="B114" s="50" t="s">
        <v>393</v>
      </c>
      <c r="C114" s="23">
        <v>1</v>
      </c>
      <c r="D114" s="51" t="s">
        <v>142</v>
      </c>
      <c r="E114" s="2"/>
      <c r="F114" s="25">
        <f t="shared" si="2"/>
        <v>0</v>
      </c>
    </row>
    <row r="115" spans="1:6" ht="25.5">
      <c r="A115" s="21" t="s">
        <v>102</v>
      </c>
      <c r="B115" s="22" t="s">
        <v>329</v>
      </c>
      <c r="C115" s="23">
        <v>1</v>
      </c>
      <c r="D115" s="51" t="s">
        <v>142</v>
      </c>
      <c r="E115" s="2"/>
      <c r="F115" s="25">
        <f t="shared" si="2"/>
        <v>0</v>
      </c>
    </row>
    <row r="116" spans="1:6" s="30" customFormat="1" ht="15" customHeight="1">
      <c r="A116" s="49" t="s">
        <v>103</v>
      </c>
      <c r="B116" s="50" t="s">
        <v>392</v>
      </c>
      <c r="C116" s="23">
        <v>1</v>
      </c>
      <c r="D116" s="51" t="s">
        <v>142</v>
      </c>
      <c r="E116" s="2"/>
      <c r="F116" s="25">
        <f t="shared" si="2"/>
        <v>0</v>
      </c>
    </row>
    <row r="117" spans="1:6" s="30" customFormat="1" ht="15" customHeight="1">
      <c r="A117" s="49" t="s">
        <v>104</v>
      </c>
      <c r="B117" s="50" t="s">
        <v>10</v>
      </c>
      <c r="C117" s="23">
        <v>2</v>
      </c>
      <c r="D117" s="51" t="s">
        <v>142</v>
      </c>
      <c r="E117" s="2"/>
      <c r="F117" s="25">
        <f t="shared" si="2"/>
        <v>0</v>
      </c>
    </row>
    <row r="118" spans="1:6" s="30" customFormat="1" ht="15" customHeight="1">
      <c r="A118" s="49" t="s">
        <v>105</v>
      </c>
      <c r="B118" s="50" t="s">
        <v>11</v>
      </c>
      <c r="C118" s="23">
        <v>2</v>
      </c>
      <c r="D118" s="51" t="s">
        <v>142</v>
      </c>
      <c r="E118" s="2"/>
      <c r="F118" s="25">
        <f t="shared" si="2"/>
        <v>0</v>
      </c>
    </row>
    <row r="119" spans="1:6" s="30" customFormat="1" ht="15" customHeight="1">
      <c r="A119" s="49" t="s">
        <v>106</v>
      </c>
      <c r="B119" s="50" t="s">
        <v>391</v>
      </c>
      <c r="C119" s="23">
        <v>1</v>
      </c>
      <c r="D119" s="51" t="s">
        <v>142</v>
      </c>
      <c r="E119" s="2"/>
      <c r="F119" s="25">
        <f t="shared" si="2"/>
        <v>0</v>
      </c>
    </row>
    <row r="120" spans="1:6" s="30" customFormat="1" ht="15" customHeight="1">
      <c r="A120" s="49" t="s">
        <v>107</v>
      </c>
      <c r="B120" s="50" t="s">
        <v>390</v>
      </c>
      <c r="C120" s="23">
        <v>1</v>
      </c>
      <c r="D120" s="51" t="s">
        <v>142</v>
      </c>
      <c r="E120" s="2"/>
      <c r="F120" s="25">
        <f t="shared" si="2"/>
        <v>0</v>
      </c>
    </row>
    <row r="121" spans="1:6" s="30" customFormat="1" ht="15" customHeight="1">
      <c r="A121" s="49" t="s">
        <v>108</v>
      </c>
      <c r="B121" s="50" t="s">
        <v>389</v>
      </c>
      <c r="C121" s="23">
        <v>2</v>
      </c>
      <c r="D121" s="51" t="s">
        <v>142</v>
      </c>
      <c r="E121" s="2"/>
      <c r="F121" s="25">
        <f t="shared" si="2"/>
        <v>0</v>
      </c>
    </row>
    <row r="122" spans="1:6" s="30" customFormat="1" ht="15" customHeight="1">
      <c r="A122" s="49" t="s">
        <v>109</v>
      </c>
      <c r="B122" s="50" t="s">
        <v>388</v>
      </c>
      <c r="C122" s="23">
        <v>2</v>
      </c>
      <c r="D122" s="51" t="s">
        <v>142</v>
      </c>
      <c r="E122" s="2"/>
      <c r="F122" s="25">
        <f t="shared" si="2"/>
        <v>0</v>
      </c>
    </row>
    <row r="123" spans="1:6" s="30" customFormat="1" ht="15" customHeight="1">
      <c r="A123" s="49" t="s">
        <v>110</v>
      </c>
      <c r="B123" s="50" t="s">
        <v>387</v>
      </c>
      <c r="C123" s="23">
        <v>2</v>
      </c>
      <c r="D123" s="51" t="s">
        <v>142</v>
      </c>
      <c r="E123" s="2"/>
      <c r="F123" s="25">
        <f t="shared" si="2"/>
        <v>0</v>
      </c>
    </row>
    <row r="124" spans="1:6" s="30" customFormat="1" ht="15" customHeight="1">
      <c r="A124" s="49" t="s">
        <v>111</v>
      </c>
      <c r="B124" s="50" t="s">
        <v>386</v>
      </c>
      <c r="C124" s="23">
        <v>2</v>
      </c>
      <c r="D124" s="51" t="s">
        <v>142</v>
      </c>
      <c r="E124" s="2"/>
      <c r="F124" s="25">
        <f t="shared" si="2"/>
        <v>0</v>
      </c>
    </row>
    <row r="125" spans="1:6" ht="25.5">
      <c r="A125" s="21" t="s">
        <v>112</v>
      </c>
      <c r="B125" s="22" t="s">
        <v>385</v>
      </c>
      <c r="C125" s="23">
        <v>3</v>
      </c>
      <c r="D125" s="51" t="s">
        <v>142</v>
      </c>
      <c r="E125" s="2"/>
      <c r="F125" s="25">
        <f t="shared" si="2"/>
        <v>0</v>
      </c>
    </row>
    <row r="126" spans="1:6" s="30" customFormat="1" ht="15" customHeight="1">
      <c r="A126" s="49" t="s">
        <v>113</v>
      </c>
      <c r="B126" s="50" t="s">
        <v>384</v>
      </c>
      <c r="C126" s="23">
        <v>6</v>
      </c>
      <c r="D126" s="51" t="s">
        <v>136</v>
      </c>
      <c r="E126" s="2"/>
      <c r="F126" s="25">
        <f t="shared" si="2"/>
        <v>0</v>
      </c>
    </row>
    <row r="127" spans="1:6" ht="25.5">
      <c r="A127" s="21" t="s">
        <v>114</v>
      </c>
      <c r="B127" s="22" t="s">
        <v>383</v>
      </c>
      <c r="C127" s="23">
        <v>2</v>
      </c>
      <c r="D127" s="51" t="s">
        <v>136</v>
      </c>
      <c r="E127" s="2"/>
      <c r="F127" s="25">
        <f t="shared" si="2"/>
        <v>0</v>
      </c>
    </row>
    <row r="128" spans="1:6" s="30" customFormat="1" ht="15" customHeight="1">
      <c r="A128" s="49" t="s">
        <v>115</v>
      </c>
      <c r="B128" s="50" t="s">
        <v>382</v>
      </c>
      <c r="C128" s="23">
        <v>1</v>
      </c>
      <c r="D128" s="51" t="s">
        <v>142</v>
      </c>
      <c r="E128" s="2"/>
      <c r="F128" s="25">
        <f t="shared" si="2"/>
        <v>0</v>
      </c>
    </row>
    <row r="129" spans="1:6" ht="25.5">
      <c r="A129" s="21" t="s">
        <v>179</v>
      </c>
      <c r="B129" s="22" t="s">
        <v>381</v>
      </c>
      <c r="C129" s="23">
        <v>1</v>
      </c>
      <c r="D129" s="51" t="s">
        <v>142</v>
      </c>
      <c r="E129" s="2"/>
      <c r="F129" s="25">
        <f t="shared" si="2"/>
        <v>0</v>
      </c>
    </row>
    <row r="130" spans="1:6" s="30" customFormat="1" ht="15" customHeight="1">
      <c r="A130" s="49" t="s">
        <v>180</v>
      </c>
      <c r="B130" s="50" t="s">
        <v>380</v>
      </c>
      <c r="C130" s="23">
        <v>1</v>
      </c>
      <c r="D130" s="51" t="s">
        <v>142</v>
      </c>
      <c r="E130" s="2"/>
      <c r="F130" s="25">
        <f t="shared" si="2"/>
        <v>0</v>
      </c>
    </row>
    <row r="131" spans="1:6" ht="25.5">
      <c r="A131" s="21" t="s">
        <v>181</v>
      </c>
      <c r="B131" s="22" t="s">
        <v>379</v>
      </c>
      <c r="C131" s="23">
        <v>2</v>
      </c>
      <c r="D131" s="51" t="s">
        <v>130</v>
      </c>
      <c r="E131" s="2"/>
      <c r="F131" s="25">
        <f t="shared" si="2"/>
        <v>0</v>
      </c>
    </row>
    <row r="132" spans="1:6" ht="25.5">
      <c r="A132" s="21" t="s">
        <v>182</v>
      </c>
      <c r="B132" s="22" t="s">
        <v>378</v>
      </c>
      <c r="C132" s="23">
        <v>2</v>
      </c>
      <c r="D132" s="51" t="s">
        <v>130</v>
      </c>
      <c r="E132" s="2"/>
      <c r="F132" s="25">
        <f t="shared" si="2"/>
        <v>0</v>
      </c>
    </row>
    <row r="133" spans="1:6" ht="25.5">
      <c r="A133" s="21" t="s">
        <v>183</v>
      </c>
      <c r="B133" s="22" t="s">
        <v>377</v>
      </c>
      <c r="C133" s="23">
        <v>2</v>
      </c>
      <c r="D133" s="51" t="s">
        <v>130</v>
      </c>
      <c r="E133" s="2"/>
      <c r="F133" s="25">
        <f t="shared" si="2"/>
        <v>0</v>
      </c>
    </row>
    <row r="134" spans="1:6" ht="25.5">
      <c r="A134" s="21" t="s">
        <v>184</v>
      </c>
      <c r="B134" s="22" t="s">
        <v>376</v>
      </c>
      <c r="C134" s="23">
        <v>2</v>
      </c>
      <c r="D134" s="51" t="s">
        <v>130</v>
      </c>
      <c r="E134" s="2"/>
      <c r="F134" s="25">
        <f t="shared" si="2"/>
        <v>0</v>
      </c>
    </row>
    <row r="135" spans="1:6" ht="25.5">
      <c r="A135" s="21" t="s">
        <v>185</v>
      </c>
      <c r="B135" s="22" t="s">
        <v>375</v>
      </c>
      <c r="C135" s="23">
        <v>2</v>
      </c>
      <c r="D135" s="51" t="s">
        <v>130</v>
      </c>
      <c r="E135" s="2"/>
      <c r="F135" s="25">
        <f t="shared" si="2"/>
        <v>0</v>
      </c>
    </row>
    <row r="136" spans="1:6" s="30" customFormat="1" ht="15" customHeight="1">
      <c r="A136" s="49" t="s">
        <v>186</v>
      </c>
      <c r="B136" s="50" t="s">
        <v>374</v>
      </c>
      <c r="C136" s="23">
        <v>2</v>
      </c>
      <c r="D136" s="51" t="s">
        <v>130</v>
      </c>
      <c r="E136" s="2"/>
      <c r="F136" s="25">
        <f t="shared" si="2"/>
        <v>0</v>
      </c>
    </row>
    <row r="137" spans="1:6" s="30" customFormat="1" ht="15" customHeight="1">
      <c r="A137" s="49" t="s">
        <v>187</v>
      </c>
      <c r="B137" s="50" t="s">
        <v>132</v>
      </c>
      <c r="C137" s="23">
        <v>2</v>
      </c>
      <c r="D137" s="51" t="s">
        <v>142</v>
      </c>
      <c r="E137" s="2"/>
      <c r="F137" s="25">
        <f t="shared" si="2"/>
        <v>0</v>
      </c>
    </row>
    <row r="138" spans="1:6" s="30" customFormat="1" ht="25.5">
      <c r="A138" s="49" t="s">
        <v>188</v>
      </c>
      <c r="B138" s="50" t="s">
        <v>373</v>
      </c>
      <c r="C138" s="23">
        <v>1</v>
      </c>
      <c r="D138" s="51" t="s">
        <v>142</v>
      </c>
      <c r="E138" s="2"/>
      <c r="F138" s="25">
        <f t="shared" si="2"/>
        <v>0</v>
      </c>
    </row>
    <row r="139" spans="1:6" s="30" customFormat="1" ht="25.5">
      <c r="A139" s="49" t="s">
        <v>189</v>
      </c>
      <c r="B139" s="50" t="s">
        <v>372</v>
      </c>
      <c r="C139" s="23">
        <v>1</v>
      </c>
      <c r="D139" s="51" t="s">
        <v>142</v>
      </c>
      <c r="E139" s="2"/>
      <c r="F139" s="25">
        <f t="shared" si="2"/>
        <v>0</v>
      </c>
    </row>
    <row r="140" spans="1:6" s="30" customFormat="1" ht="15" customHeight="1">
      <c r="A140" s="49" t="s">
        <v>190</v>
      </c>
      <c r="B140" s="50" t="s">
        <v>117</v>
      </c>
      <c r="C140" s="23">
        <v>2</v>
      </c>
      <c r="D140" s="51" t="s">
        <v>142</v>
      </c>
      <c r="E140" s="2"/>
      <c r="F140" s="25">
        <f t="shared" si="2"/>
        <v>0</v>
      </c>
    </row>
    <row r="141" spans="1:6" ht="25.5">
      <c r="A141" s="21" t="s">
        <v>203</v>
      </c>
      <c r="B141" s="22" t="s">
        <v>335</v>
      </c>
      <c r="C141" s="23">
        <v>5</v>
      </c>
      <c r="D141" s="51" t="s">
        <v>144</v>
      </c>
      <c r="E141" s="2"/>
      <c r="F141" s="25">
        <f t="shared" si="2"/>
        <v>0</v>
      </c>
    </row>
    <row r="142" spans="1:6" ht="25.5">
      <c r="A142" s="21" t="s">
        <v>191</v>
      </c>
      <c r="B142" s="22" t="s">
        <v>336</v>
      </c>
      <c r="C142" s="23">
        <v>2</v>
      </c>
      <c r="D142" s="51" t="s">
        <v>144</v>
      </c>
      <c r="E142" s="2"/>
      <c r="F142" s="25">
        <f t="shared" si="2"/>
        <v>0</v>
      </c>
    </row>
    <row r="143" spans="1:6" ht="25.5">
      <c r="A143" s="21" t="s">
        <v>192</v>
      </c>
      <c r="B143" s="22" t="s">
        <v>337</v>
      </c>
      <c r="C143" s="23">
        <v>4</v>
      </c>
      <c r="D143" s="51" t="s">
        <v>144</v>
      </c>
      <c r="E143" s="2"/>
      <c r="F143" s="25">
        <f t="shared" si="2"/>
        <v>0</v>
      </c>
    </row>
    <row r="144" spans="1:6" ht="25.5">
      <c r="A144" s="21" t="s">
        <v>193</v>
      </c>
      <c r="B144" s="22" t="s">
        <v>338</v>
      </c>
      <c r="C144" s="23">
        <v>6</v>
      </c>
      <c r="D144" s="51" t="s">
        <v>143</v>
      </c>
      <c r="E144" s="2"/>
      <c r="F144" s="25">
        <f t="shared" si="2"/>
        <v>0</v>
      </c>
    </row>
    <row r="145" spans="1:6" s="30" customFormat="1" ht="15" customHeight="1">
      <c r="A145" s="49" t="s">
        <v>194</v>
      </c>
      <c r="B145" s="50" t="s">
        <v>406</v>
      </c>
      <c r="C145" s="23">
        <v>6</v>
      </c>
      <c r="D145" s="51" t="s">
        <v>143</v>
      </c>
      <c r="E145" s="2"/>
      <c r="F145" s="25">
        <f t="shared" si="2"/>
        <v>0</v>
      </c>
    </row>
    <row r="146" spans="1:6" ht="25.5">
      <c r="A146" s="21" t="s">
        <v>195</v>
      </c>
      <c r="B146" s="22" t="s">
        <v>339</v>
      </c>
      <c r="C146" s="23">
        <v>4</v>
      </c>
      <c r="D146" s="51" t="s">
        <v>143</v>
      </c>
      <c r="E146" s="2"/>
      <c r="F146" s="25">
        <f t="shared" si="2"/>
        <v>0</v>
      </c>
    </row>
    <row r="147" spans="1:6" ht="25.5">
      <c r="A147" s="21" t="s">
        <v>196</v>
      </c>
      <c r="B147" s="22" t="s">
        <v>208</v>
      </c>
      <c r="C147" s="23">
        <v>15</v>
      </c>
      <c r="D147" s="51" t="s">
        <v>130</v>
      </c>
      <c r="E147" s="2"/>
      <c r="F147" s="25">
        <f t="shared" si="2"/>
        <v>0</v>
      </c>
    </row>
    <row r="148" spans="1:6" s="30" customFormat="1" ht="25.5">
      <c r="A148" s="49" t="s">
        <v>197</v>
      </c>
      <c r="B148" s="50" t="s">
        <v>7</v>
      </c>
      <c r="C148" s="23">
        <v>2</v>
      </c>
      <c r="D148" s="51" t="s">
        <v>142</v>
      </c>
      <c r="E148" s="2"/>
      <c r="F148" s="25">
        <f t="shared" si="2"/>
        <v>0</v>
      </c>
    </row>
    <row r="149" spans="1:6" s="30" customFormat="1" ht="15" customHeight="1">
      <c r="A149" s="49" t="s">
        <v>198</v>
      </c>
      <c r="B149" s="50" t="s">
        <v>8</v>
      </c>
      <c r="C149" s="23">
        <v>1</v>
      </c>
      <c r="D149" s="51" t="s">
        <v>142</v>
      </c>
      <c r="E149" s="2"/>
      <c r="F149" s="25">
        <f t="shared" si="2"/>
        <v>0</v>
      </c>
    </row>
    <row r="150" spans="1:6" s="30" customFormat="1" ht="15" customHeight="1">
      <c r="A150" s="49" t="s">
        <v>207</v>
      </c>
      <c r="B150" s="50" t="s">
        <v>9</v>
      </c>
      <c r="C150" s="23">
        <v>1</v>
      </c>
      <c r="D150" s="51" t="s">
        <v>142</v>
      </c>
      <c r="E150" s="2"/>
      <c r="F150" s="25">
        <f t="shared" si="2"/>
        <v>0</v>
      </c>
    </row>
    <row r="151" spans="1:6" s="48" customFormat="1" ht="18.75" customHeight="1">
      <c r="A151" s="78" t="s">
        <v>289</v>
      </c>
      <c r="B151" s="79"/>
      <c r="C151" s="79"/>
      <c r="D151" s="79"/>
      <c r="E151" s="79"/>
      <c r="F151" s="76">
        <f>SUM(F91:F150)</f>
        <v>0</v>
      </c>
    </row>
    <row r="152" spans="1:6" ht="12.75">
      <c r="A152" s="31"/>
      <c r="B152" s="32"/>
      <c r="C152" s="33"/>
      <c r="D152" s="34"/>
      <c r="E152" s="35"/>
      <c r="F152" s="35"/>
    </row>
    <row r="153" spans="1:6" ht="18.75" customHeight="1">
      <c r="A153" s="82" t="s">
        <v>290</v>
      </c>
      <c r="B153" s="82"/>
      <c r="C153" s="82"/>
      <c r="D153" s="82"/>
      <c r="E153" s="82"/>
      <c r="F153" s="82"/>
    </row>
    <row r="154" spans="1:6" ht="25.5">
      <c r="A154" s="57" t="s">
        <v>137</v>
      </c>
      <c r="B154" s="57" t="s">
        <v>141</v>
      </c>
      <c r="C154" s="18" t="s">
        <v>421</v>
      </c>
      <c r="D154" s="58" t="s">
        <v>282</v>
      </c>
      <c r="E154" s="59" t="s">
        <v>283</v>
      </c>
      <c r="F154" s="60" t="s">
        <v>5</v>
      </c>
    </row>
    <row r="155" spans="1:6" s="30" customFormat="1" ht="15" customHeight="1">
      <c r="A155" s="49" t="s">
        <v>30</v>
      </c>
      <c r="B155" s="50" t="s">
        <v>211</v>
      </c>
      <c r="C155" s="23">
        <v>75</v>
      </c>
      <c r="D155" s="51" t="s">
        <v>148</v>
      </c>
      <c r="E155" s="2"/>
      <c r="F155" s="40">
        <f aca="true" t="shared" si="3" ref="F155:F173">C155*E155</f>
        <v>0</v>
      </c>
    </row>
    <row r="156" spans="1:6" ht="25.5">
      <c r="A156" s="21" t="s">
        <v>31</v>
      </c>
      <c r="B156" s="22" t="s">
        <v>407</v>
      </c>
      <c r="C156" s="23">
        <v>75</v>
      </c>
      <c r="D156" s="51" t="s">
        <v>148</v>
      </c>
      <c r="E156" s="2"/>
      <c r="F156" s="40">
        <f t="shared" si="3"/>
        <v>0</v>
      </c>
    </row>
    <row r="157" spans="1:6" s="30" customFormat="1" ht="15" customHeight="1">
      <c r="A157" s="49" t="s">
        <v>32</v>
      </c>
      <c r="B157" s="50" t="s">
        <v>200</v>
      </c>
      <c r="C157" s="23">
        <v>250</v>
      </c>
      <c r="D157" s="51" t="s">
        <v>148</v>
      </c>
      <c r="E157" s="2"/>
      <c r="F157" s="40">
        <f t="shared" si="3"/>
        <v>0</v>
      </c>
    </row>
    <row r="158" spans="1:6" ht="38.25">
      <c r="A158" s="21" t="s">
        <v>33</v>
      </c>
      <c r="B158" s="22" t="s">
        <v>199</v>
      </c>
      <c r="C158" s="23">
        <v>60</v>
      </c>
      <c r="D158" s="51" t="s">
        <v>148</v>
      </c>
      <c r="E158" s="2"/>
      <c r="F158" s="40">
        <f t="shared" si="3"/>
        <v>0</v>
      </c>
    </row>
    <row r="159" spans="1:6" ht="38.25">
      <c r="A159" s="21" t="s">
        <v>34</v>
      </c>
      <c r="B159" s="22" t="s">
        <v>201</v>
      </c>
      <c r="C159" s="23">
        <v>140</v>
      </c>
      <c r="D159" s="51" t="s">
        <v>148</v>
      </c>
      <c r="E159" s="2"/>
      <c r="F159" s="40">
        <f t="shared" si="3"/>
        <v>0</v>
      </c>
    </row>
    <row r="160" spans="1:6" ht="25.5">
      <c r="A160" s="21" t="s">
        <v>35</v>
      </c>
      <c r="B160" s="22" t="s">
        <v>415</v>
      </c>
      <c r="C160" s="23">
        <v>45</v>
      </c>
      <c r="D160" s="51" t="s">
        <v>148</v>
      </c>
      <c r="E160" s="2"/>
      <c r="F160" s="40">
        <f t="shared" si="3"/>
        <v>0</v>
      </c>
    </row>
    <row r="161" spans="1:6" s="30" customFormat="1" ht="15" customHeight="1">
      <c r="A161" s="49" t="s">
        <v>36</v>
      </c>
      <c r="B161" s="50" t="s">
        <v>414</v>
      </c>
      <c r="C161" s="23">
        <v>120</v>
      </c>
      <c r="D161" s="51" t="s">
        <v>148</v>
      </c>
      <c r="E161" s="2"/>
      <c r="F161" s="40">
        <f t="shared" si="3"/>
        <v>0</v>
      </c>
    </row>
    <row r="162" spans="1:6" s="30" customFormat="1" ht="25.5">
      <c r="A162" s="49" t="s">
        <v>37</v>
      </c>
      <c r="B162" s="50" t="s">
        <v>409</v>
      </c>
      <c r="C162" s="23">
        <v>30</v>
      </c>
      <c r="D162" s="51" t="s">
        <v>148</v>
      </c>
      <c r="E162" s="2"/>
      <c r="F162" s="40">
        <f t="shared" si="3"/>
        <v>0</v>
      </c>
    </row>
    <row r="163" spans="1:6" s="30" customFormat="1" ht="15" customHeight="1">
      <c r="A163" s="49" t="s">
        <v>38</v>
      </c>
      <c r="B163" s="50" t="s">
        <v>340</v>
      </c>
      <c r="C163" s="23">
        <v>5</v>
      </c>
      <c r="D163" s="51" t="s">
        <v>136</v>
      </c>
      <c r="E163" s="2"/>
      <c r="F163" s="40">
        <f t="shared" si="3"/>
        <v>0</v>
      </c>
    </row>
    <row r="164" spans="1:6" ht="14.25">
      <c r="A164" s="21" t="s">
        <v>39</v>
      </c>
      <c r="B164" s="61" t="s">
        <v>408</v>
      </c>
      <c r="C164" s="52">
        <v>12</v>
      </c>
      <c r="D164" s="62" t="s">
        <v>143</v>
      </c>
      <c r="E164" s="2"/>
      <c r="F164" s="40">
        <f t="shared" si="3"/>
        <v>0</v>
      </c>
    </row>
    <row r="165" spans="1:6" ht="25.5">
      <c r="A165" s="21" t="s">
        <v>247</v>
      </c>
      <c r="B165" s="22" t="s">
        <v>248</v>
      </c>
      <c r="C165" s="23"/>
      <c r="D165" s="51"/>
      <c r="E165" s="2"/>
      <c r="F165" s="25"/>
    </row>
    <row r="166" spans="1:6" s="30" customFormat="1" ht="15" customHeight="1">
      <c r="A166" s="49" t="s">
        <v>291</v>
      </c>
      <c r="B166" s="50" t="s">
        <v>293</v>
      </c>
      <c r="C166" s="23">
        <v>3</v>
      </c>
      <c r="D166" s="51" t="s">
        <v>148</v>
      </c>
      <c r="E166" s="2"/>
      <c r="F166" s="40">
        <f t="shared" si="3"/>
        <v>0</v>
      </c>
    </row>
    <row r="167" spans="1:6" s="30" customFormat="1" ht="15" customHeight="1">
      <c r="A167" s="49" t="s">
        <v>292</v>
      </c>
      <c r="B167" s="50" t="s">
        <v>294</v>
      </c>
      <c r="C167" s="23">
        <v>75</v>
      </c>
      <c r="D167" s="51" t="s">
        <v>148</v>
      </c>
      <c r="E167" s="2"/>
      <c r="F167" s="40">
        <f t="shared" si="3"/>
        <v>0</v>
      </c>
    </row>
    <row r="168" spans="1:6" s="30" customFormat="1" ht="15" customHeight="1">
      <c r="A168" s="49" t="s">
        <v>249</v>
      </c>
      <c r="B168" s="50" t="s">
        <v>413</v>
      </c>
      <c r="C168" s="23">
        <v>10</v>
      </c>
      <c r="D168" s="51" t="s">
        <v>148</v>
      </c>
      <c r="E168" s="2"/>
      <c r="F168" s="40">
        <f t="shared" si="3"/>
        <v>0</v>
      </c>
    </row>
    <row r="169" spans="1:6" s="30" customFormat="1" ht="15" customHeight="1">
      <c r="A169" s="49" t="s">
        <v>250</v>
      </c>
      <c r="B169" s="50" t="s">
        <v>412</v>
      </c>
      <c r="C169" s="23">
        <v>10</v>
      </c>
      <c r="D169" s="51" t="s">
        <v>148</v>
      </c>
      <c r="E169" s="2"/>
      <c r="F169" s="40">
        <f t="shared" si="3"/>
        <v>0</v>
      </c>
    </row>
    <row r="170" spans="1:6" s="30" customFormat="1" ht="15" customHeight="1">
      <c r="A170" s="49" t="s">
        <v>251</v>
      </c>
      <c r="B170" s="50" t="s">
        <v>411</v>
      </c>
      <c r="C170" s="23">
        <v>22</v>
      </c>
      <c r="D170" s="51" t="s">
        <v>148</v>
      </c>
      <c r="E170" s="2"/>
      <c r="F170" s="40">
        <f t="shared" si="3"/>
        <v>0</v>
      </c>
    </row>
    <row r="171" spans="1:6" s="30" customFormat="1" ht="15" customHeight="1">
      <c r="A171" s="49" t="s">
        <v>257</v>
      </c>
      <c r="B171" s="50" t="s">
        <v>410</v>
      </c>
      <c r="C171" s="23">
        <v>4</v>
      </c>
      <c r="D171" s="51" t="s">
        <v>148</v>
      </c>
      <c r="E171" s="2"/>
      <c r="F171" s="40">
        <f t="shared" si="3"/>
        <v>0</v>
      </c>
    </row>
    <row r="172" spans="1:6" ht="25.5">
      <c r="A172" s="21" t="s">
        <v>258</v>
      </c>
      <c r="B172" s="61" t="s">
        <v>265</v>
      </c>
      <c r="C172" s="52">
        <v>10</v>
      </c>
      <c r="D172" s="62" t="s">
        <v>148</v>
      </c>
      <c r="E172" s="2"/>
      <c r="F172" s="63">
        <f t="shared" si="3"/>
        <v>0</v>
      </c>
    </row>
    <row r="173" spans="1:6" ht="25.5">
      <c r="A173" s="21" t="s">
        <v>266</v>
      </c>
      <c r="B173" s="61" t="s">
        <v>267</v>
      </c>
      <c r="C173" s="52">
        <v>10</v>
      </c>
      <c r="D173" s="62" t="s">
        <v>148</v>
      </c>
      <c r="E173" s="2"/>
      <c r="F173" s="3">
        <f t="shared" si="3"/>
        <v>0</v>
      </c>
    </row>
    <row r="174" spans="1:6" s="48" customFormat="1" ht="18.75" customHeight="1">
      <c r="A174" s="78" t="s">
        <v>295</v>
      </c>
      <c r="B174" s="79"/>
      <c r="C174" s="79"/>
      <c r="D174" s="79"/>
      <c r="E174" s="79"/>
      <c r="F174" s="76">
        <f>SUM(F155:F173)</f>
        <v>0</v>
      </c>
    </row>
    <row r="175" spans="1:6" ht="30" customHeight="1">
      <c r="A175" s="31"/>
      <c r="B175" s="32"/>
      <c r="C175" s="33"/>
      <c r="D175" s="34"/>
      <c r="E175" s="35"/>
      <c r="F175" s="35"/>
    </row>
    <row r="176" spans="1:6" ht="18.75" customHeight="1">
      <c r="A176" s="82" t="s">
        <v>296</v>
      </c>
      <c r="B176" s="82"/>
      <c r="C176" s="82"/>
      <c r="D176" s="82"/>
      <c r="E176" s="82"/>
      <c r="F176" s="82"/>
    </row>
    <row r="177" spans="1:6" ht="25.5">
      <c r="A177" s="16" t="s">
        <v>137</v>
      </c>
      <c r="B177" s="17" t="s">
        <v>141</v>
      </c>
      <c r="C177" s="18" t="s">
        <v>421</v>
      </c>
      <c r="D177" s="18" t="s">
        <v>282</v>
      </c>
      <c r="E177" s="19" t="s">
        <v>283</v>
      </c>
      <c r="F177" s="20" t="s">
        <v>5</v>
      </c>
    </row>
    <row r="178" spans="1:6" ht="25.5">
      <c r="A178" s="26" t="s">
        <v>40</v>
      </c>
      <c r="B178" s="38" t="s">
        <v>341</v>
      </c>
      <c r="C178" s="23">
        <v>1</v>
      </c>
      <c r="D178" s="51" t="s">
        <v>142</v>
      </c>
      <c r="E178" s="2"/>
      <c r="F178" s="25">
        <f>C178*E178</f>
        <v>0</v>
      </c>
    </row>
    <row r="179" spans="1:6" ht="25.5">
      <c r="A179" s="26" t="s">
        <v>41</v>
      </c>
      <c r="B179" s="38" t="s">
        <v>416</v>
      </c>
      <c r="C179" s="23">
        <v>2</v>
      </c>
      <c r="D179" s="51" t="s">
        <v>142</v>
      </c>
      <c r="E179" s="2"/>
      <c r="F179" s="25">
        <f>C179*E179</f>
        <v>0</v>
      </c>
    </row>
    <row r="180" spans="1:6" ht="25.5">
      <c r="A180" s="26" t="s">
        <v>42</v>
      </c>
      <c r="B180" s="38" t="s">
        <v>88</v>
      </c>
      <c r="C180" s="23">
        <v>2</v>
      </c>
      <c r="D180" s="51" t="s">
        <v>142</v>
      </c>
      <c r="E180" s="2"/>
      <c r="F180" s="25">
        <f>C180*E180</f>
        <v>0</v>
      </c>
    </row>
    <row r="181" spans="1:6" s="30" customFormat="1" ht="15" customHeight="1">
      <c r="A181" s="49" t="s">
        <v>43</v>
      </c>
      <c r="B181" s="50" t="s">
        <v>256</v>
      </c>
      <c r="C181" s="23">
        <v>2</v>
      </c>
      <c r="D181" s="51" t="s">
        <v>130</v>
      </c>
      <c r="E181" s="2"/>
      <c r="F181" s="25">
        <f>C181*E181</f>
        <v>0</v>
      </c>
    </row>
    <row r="182" spans="1:6" ht="51">
      <c r="A182" s="26" t="s">
        <v>222</v>
      </c>
      <c r="B182" s="38" t="s">
        <v>223</v>
      </c>
      <c r="C182" s="23">
        <v>1</v>
      </c>
      <c r="D182" s="51" t="s">
        <v>142</v>
      </c>
      <c r="E182" s="2"/>
      <c r="F182" s="25">
        <f>C182*E182</f>
        <v>0</v>
      </c>
    </row>
    <row r="183" spans="1:6" s="48" customFormat="1" ht="18.75" customHeight="1">
      <c r="A183" s="78" t="s">
        <v>297</v>
      </c>
      <c r="B183" s="79"/>
      <c r="C183" s="79"/>
      <c r="D183" s="79"/>
      <c r="E183" s="79"/>
      <c r="F183" s="76">
        <f>SUM(F178:F182)</f>
        <v>0</v>
      </c>
    </row>
    <row r="184" spans="1:6" ht="30" customHeight="1">
      <c r="A184" s="31"/>
      <c r="B184" s="32"/>
      <c r="C184" s="33"/>
      <c r="D184" s="34"/>
      <c r="E184" s="35"/>
      <c r="F184" s="35"/>
    </row>
    <row r="185" spans="1:6" ht="18.75" customHeight="1">
      <c r="A185" s="82" t="s">
        <v>298</v>
      </c>
      <c r="B185" s="82"/>
      <c r="C185" s="82"/>
      <c r="D185" s="82"/>
      <c r="E185" s="82"/>
      <c r="F185" s="82"/>
    </row>
    <row r="186" spans="1:6" ht="32.25" customHeight="1">
      <c r="A186" s="84" t="s">
        <v>419</v>
      </c>
      <c r="B186" s="84"/>
      <c r="C186" s="84"/>
      <c r="D186" s="84"/>
      <c r="E186" s="84"/>
      <c r="F186" s="84"/>
    </row>
    <row r="187" spans="1:6" ht="25.5">
      <c r="A187" s="16" t="s">
        <v>137</v>
      </c>
      <c r="B187" s="17" t="s">
        <v>141</v>
      </c>
      <c r="C187" s="18" t="s">
        <v>421</v>
      </c>
      <c r="D187" s="18" t="s">
        <v>282</v>
      </c>
      <c r="E187" s="19" t="s">
        <v>283</v>
      </c>
      <c r="F187" s="20" t="s">
        <v>5</v>
      </c>
    </row>
    <row r="188" spans="1:6" ht="25.5">
      <c r="A188" s="26" t="s">
        <v>44</v>
      </c>
      <c r="B188" s="22" t="s">
        <v>213</v>
      </c>
      <c r="C188" s="23">
        <v>5</v>
      </c>
      <c r="D188" s="51" t="s">
        <v>143</v>
      </c>
      <c r="E188" s="2"/>
      <c r="F188" s="25">
        <f>C188*E188</f>
        <v>0</v>
      </c>
    </row>
    <row r="189" spans="1:6" ht="25.5">
      <c r="A189" s="26" t="s">
        <v>94</v>
      </c>
      <c r="B189" s="22" t="s">
        <v>212</v>
      </c>
      <c r="C189" s="23">
        <v>2</v>
      </c>
      <c r="D189" s="51" t="s">
        <v>149</v>
      </c>
      <c r="E189" s="2"/>
      <c r="F189" s="25">
        <f aca="true" t="shared" si="4" ref="F189:F195">C189*E189</f>
        <v>0</v>
      </c>
    </row>
    <row r="190" spans="1:6" s="30" customFormat="1" ht="15" customHeight="1">
      <c r="A190" s="49" t="s">
        <v>224</v>
      </c>
      <c r="B190" s="50" t="s">
        <v>214</v>
      </c>
      <c r="C190" s="23">
        <v>2</v>
      </c>
      <c r="D190" s="51" t="s">
        <v>136</v>
      </c>
      <c r="E190" s="2"/>
      <c r="F190" s="25">
        <f t="shared" si="4"/>
        <v>0</v>
      </c>
    </row>
    <row r="191" spans="1:6" s="30" customFormat="1" ht="15" customHeight="1">
      <c r="A191" s="49" t="s">
        <v>225</v>
      </c>
      <c r="B191" s="50" t="s">
        <v>215</v>
      </c>
      <c r="C191" s="23">
        <v>2</v>
      </c>
      <c r="D191" s="51" t="s">
        <v>143</v>
      </c>
      <c r="E191" s="2"/>
      <c r="F191" s="25">
        <f t="shared" si="4"/>
        <v>0</v>
      </c>
    </row>
    <row r="192" spans="1:6" ht="25.5">
      <c r="A192" s="26" t="s">
        <v>226</v>
      </c>
      <c r="B192" s="22" t="s">
        <v>1</v>
      </c>
      <c r="C192" s="52">
        <v>2</v>
      </c>
      <c r="D192" s="62" t="s">
        <v>143</v>
      </c>
      <c r="E192" s="2"/>
      <c r="F192" s="25">
        <f t="shared" si="4"/>
        <v>0</v>
      </c>
    </row>
    <row r="193" spans="1:6" s="30" customFormat="1" ht="15" customHeight="1">
      <c r="A193" s="49" t="s">
        <v>227</v>
      </c>
      <c r="B193" s="50" t="s">
        <v>342</v>
      </c>
      <c r="C193" s="23">
        <v>1</v>
      </c>
      <c r="D193" s="51" t="s">
        <v>143</v>
      </c>
      <c r="E193" s="2"/>
      <c r="F193" s="25">
        <f t="shared" si="4"/>
        <v>0</v>
      </c>
    </row>
    <row r="194" spans="1:6" s="30" customFormat="1" ht="15" customHeight="1">
      <c r="A194" s="49" t="s">
        <v>228</v>
      </c>
      <c r="B194" s="50" t="s">
        <v>0</v>
      </c>
      <c r="C194" s="23">
        <v>1</v>
      </c>
      <c r="D194" s="51" t="s">
        <v>143</v>
      </c>
      <c r="E194" s="2"/>
      <c r="F194" s="25">
        <f t="shared" si="4"/>
        <v>0</v>
      </c>
    </row>
    <row r="195" spans="1:6" s="30" customFormat="1" ht="15" customHeight="1">
      <c r="A195" s="49" t="s">
        <v>229</v>
      </c>
      <c r="B195" s="50" t="s">
        <v>343</v>
      </c>
      <c r="C195" s="23">
        <v>1</v>
      </c>
      <c r="D195" s="51" t="s">
        <v>143</v>
      </c>
      <c r="E195" s="2"/>
      <c r="F195" s="25">
        <f t="shared" si="4"/>
        <v>0</v>
      </c>
    </row>
    <row r="196" spans="1:6" s="48" customFormat="1" ht="18.75" customHeight="1">
      <c r="A196" s="78" t="s">
        <v>299</v>
      </c>
      <c r="B196" s="79"/>
      <c r="C196" s="79"/>
      <c r="D196" s="79"/>
      <c r="E196" s="79"/>
      <c r="F196" s="76">
        <f>SUM(F188:F195)</f>
        <v>0</v>
      </c>
    </row>
    <row r="197" spans="1:6" ht="30" customHeight="1">
      <c r="A197" s="31"/>
      <c r="B197" s="32"/>
      <c r="C197" s="33"/>
      <c r="D197" s="34"/>
      <c r="E197" s="35"/>
      <c r="F197" s="35"/>
    </row>
    <row r="198" spans="1:6" ht="18.75" customHeight="1">
      <c r="A198" s="82" t="s">
        <v>300</v>
      </c>
      <c r="B198" s="82"/>
      <c r="C198" s="82"/>
      <c r="D198" s="82"/>
      <c r="E198" s="82"/>
      <c r="F198" s="82"/>
    </row>
    <row r="199" spans="1:6" ht="25.5">
      <c r="A199" s="16" t="s">
        <v>137</v>
      </c>
      <c r="B199" s="17" t="s">
        <v>141</v>
      </c>
      <c r="C199" s="18" t="s">
        <v>421</v>
      </c>
      <c r="D199" s="18" t="s">
        <v>282</v>
      </c>
      <c r="E199" s="19" t="s">
        <v>283</v>
      </c>
      <c r="F199" s="20" t="s">
        <v>5</v>
      </c>
    </row>
    <row r="200" spans="1:6" s="30" customFormat="1" ht="15" customHeight="1">
      <c r="A200" s="49" t="s">
        <v>45</v>
      </c>
      <c r="B200" s="50" t="s">
        <v>216</v>
      </c>
      <c r="C200" s="23">
        <v>12</v>
      </c>
      <c r="D200" s="51" t="s">
        <v>142</v>
      </c>
      <c r="E200" s="2"/>
      <c r="F200" s="40">
        <f aca="true" t="shared" si="5" ref="F200:F205">C200*E200</f>
        <v>0</v>
      </c>
    </row>
    <row r="201" spans="1:6" s="30" customFormat="1" ht="15" customHeight="1">
      <c r="A201" s="49" t="s">
        <v>46</v>
      </c>
      <c r="B201" s="50" t="s">
        <v>217</v>
      </c>
      <c r="C201" s="23">
        <v>1</v>
      </c>
      <c r="D201" s="51" t="s">
        <v>142</v>
      </c>
      <c r="E201" s="2"/>
      <c r="F201" s="40">
        <f t="shared" si="5"/>
        <v>0</v>
      </c>
    </row>
    <row r="202" spans="1:6" ht="38.25">
      <c r="A202" s="26" t="s">
        <v>47</v>
      </c>
      <c r="B202" s="46" t="s">
        <v>344</v>
      </c>
      <c r="C202" s="28">
        <v>6</v>
      </c>
      <c r="D202" s="47" t="s">
        <v>142</v>
      </c>
      <c r="E202" s="2"/>
      <c r="F202" s="40">
        <f t="shared" si="5"/>
        <v>0</v>
      </c>
    </row>
    <row r="203" spans="1:6" ht="38.25">
      <c r="A203" s="26" t="s">
        <v>48</v>
      </c>
      <c r="B203" s="46" t="s">
        <v>51</v>
      </c>
      <c r="C203" s="28">
        <v>2</v>
      </c>
      <c r="D203" s="47" t="s">
        <v>142</v>
      </c>
      <c r="E203" s="2"/>
      <c r="F203" s="40">
        <f t="shared" si="5"/>
        <v>0</v>
      </c>
    </row>
    <row r="204" spans="1:6" s="30" customFormat="1" ht="15" customHeight="1">
      <c r="A204" s="49" t="s">
        <v>49</v>
      </c>
      <c r="B204" s="50" t="s">
        <v>219</v>
      </c>
      <c r="C204" s="23">
        <v>2</v>
      </c>
      <c r="D204" s="51" t="s">
        <v>218</v>
      </c>
      <c r="E204" s="2"/>
      <c r="F204" s="40">
        <f t="shared" si="5"/>
        <v>0</v>
      </c>
    </row>
    <row r="205" spans="1:6" ht="51">
      <c r="A205" s="26" t="s">
        <v>50</v>
      </c>
      <c r="B205" s="46" t="s">
        <v>345</v>
      </c>
      <c r="C205" s="28">
        <v>1</v>
      </c>
      <c r="D205" s="47" t="s">
        <v>142</v>
      </c>
      <c r="E205" s="2"/>
      <c r="F205" s="40">
        <f t="shared" si="5"/>
        <v>0</v>
      </c>
    </row>
    <row r="206" spans="1:6" s="48" customFormat="1" ht="18.75" customHeight="1">
      <c r="A206" s="78" t="s">
        <v>301</v>
      </c>
      <c r="B206" s="79"/>
      <c r="C206" s="79"/>
      <c r="D206" s="79"/>
      <c r="E206" s="79"/>
      <c r="F206" s="76">
        <f>SUM(F200:F205)</f>
        <v>0</v>
      </c>
    </row>
    <row r="207" spans="1:6" ht="30" customHeight="1">
      <c r="A207" s="31"/>
      <c r="B207" s="32"/>
      <c r="C207" s="33"/>
      <c r="D207" s="34"/>
      <c r="E207" s="35"/>
      <c r="F207" s="35"/>
    </row>
    <row r="208" spans="1:6" ht="18.75" customHeight="1">
      <c r="A208" s="82" t="s">
        <v>302</v>
      </c>
      <c r="B208" s="82"/>
      <c r="C208" s="82"/>
      <c r="D208" s="82"/>
      <c r="E208" s="82"/>
      <c r="F208" s="82"/>
    </row>
    <row r="209" spans="1:6" ht="25.5">
      <c r="A209" s="16" t="s">
        <v>137</v>
      </c>
      <c r="B209" s="17" t="s">
        <v>141</v>
      </c>
      <c r="C209" s="18" t="s">
        <v>421</v>
      </c>
      <c r="D209" s="18" t="s">
        <v>282</v>
      </c>
      <c r="E209" s="19" t="s">
        <v>283</v>
      </c>
      <c r="F209" s="20" t="s">
        <v>5</v>
      </c>
    </row>
    <row r="210" spans="1:6" ht="25.5">
      <c r="A210" s="26" t="s">
        <v>89</v>
      </c>
      <c r="B210" s="42" t="s">
        <v>346</v>
      </c>
      <c r="C210" s="28">
        <v>5</v>
      </c>
      <c r="D210" s="47" t="s">
        <v>148</v>
      </c>
      <c r="E210" s="2"/>
      <c r="F210" s="3">
        <f aca="true" t="shared" si="6" ref="F210:F217">C210*E210</f>
        <v>0</v>
      </c>
    </row>
    <row r="211" spans="1:6" s="30" customFormat="1" ht="15" customHeight="1">
      <c r="A211" s="49" t="s">
        <v>90</v>
      </c>
      <c r="B211" s="50" t="s">
        <v>347</v>
      </c>
      <c r="C211" s="23">
        <v>5</v>
      </c>
      <c r="D211" s="51" t="s">
        <v>130</v>
      </c>
      <c r="E211" s="2"/>
      <c r="F211" s="3">
        <f t="shared" si="6"/>
        <v>0</v>
      </c>
    </row>
    <row r="212" spans="1:6" s="5" customFormat="1" ht="105.75" customHeight="1">
      <c r="A212" s="64" t="s">
        <v>91</v>
      </c>
      <c r="B212" s="42" t="s">
        <v>417</v>
      </c>
      <c r="C212" s="47">
        <v>5</v>
      </c>
      <c r="D212" s="47" t="s">
        <v>148</v>
      </c>
      <c r="E212" s="2"/>
      <c r="F212" s="3">
        <f t="shared" si="6"/>
        <v>0</v>
      </c>
    </row>
    <row r="213" spans="1:6" ht="51">
      <c r="A213" s="26" t="s">
        <v>92</v>
      </c>
      <c r="B213" s="42" t="s">
        <v>348</v>
      </c>
      <c r="C213" s="28">
        <v>2</v>
      </c>
      <c r="D213" s="47" t="s">
        <v>130</v>
      </c>
      <c r="E213" s="2"/>
      <c r="F213" s="3">
        <f t="shared" si="6"/>
        <v>0</v>
      </c>
    </row>
    <row r="214" spans="1:6" ht="51">
      <c r="A214" s="26" t="s">
        <v>93</v>
      </c>
      <c r="B214" s="42" t="s">
        <v>418</v>
      </c>
      <c r="C214" s="28">
        <v>5</v>
      </c>
      <c r="D214" s="47" t="s">
        <v>148</v>
      </c>
      <c r="E214" s="2"/>
      <c r="F214" s="3">
        <f t="shared" si="6"/>
        <v>0</v>
      </c>
    </row>
    <row r="215" spans="1:6" ht="25.5">
      <c r="A215" s="26" t="s">
        <v>259</v>
      </c>
      <c r="B215" s="42" t="s">
        <v>261</v>
      </c>
      <c r="C215" s="28">
        <v>10</v>
      </c>
      <c r="D215" s="47" t="s">
        <v>143</v>
      </c>
      <c r="E215" s="2"/>
      <c r="F215" s="3">
        <f t="shared" si="6"/>
        <v>0</v>
      </c>
    </row>
    <row r="216" spans="1:6" ht="38.25">
      <c r="A216" s="26" t="s">
        <v>260</v>
      </c>
      <c r="B216" s="42" t="s">
        <v>262</v>
      </c>
      <c r="C216" s="28">
        <v>10</v>
      </c>
      <c r="D216" s="47" t="s">
        <v>143</v>
      </c>
      <c r="E216" s="2"/>
      <c r="F216" s="3">
        <f t="shared" si="6"/>
        <v>0</v>
      </c>
    </row>
    <row r="217" spans="1:6" ht="25.5">
      <c r="A217" s="26" t="s">
        <v>263</v>
      </c>
      <c r="B217" s="42" t="s">
        <v>264</v>
      </c>
      <c r="C217" s="28">
        <v>5</v>
      </c>
      <c r="D217" s="47" t="s">
        <v>149</v>
      </c>
      <c r="E217" s="2"/>
      <c r="F217" s="3">
        <f t="shared" si="6"/>
        <v>0</v>
      </c>
    </row>
    <row r="218" spans="1:6" s="48" customFormat="1" ht="18.75" customHeight="1">
      <c r="A218" s="78" t="s">
        <v>303</v>
      </c>
      <c r="B218" s="79"/>
      <c r="C218" s="79"/>
      <c r="D218" s="79"/>
      <c r="E218" s="79"/>
      <c r="F218" s="76">
        <f>SUM(F210:F217)</f>
        <v>0</v>
      </c>
    </row>
    <row r="219" spans="1:6" ht="12.75">
      <c r="A219" s="31"/>
      <c r="B219" s="32"/>
      <c r="C219" s="33"/>
      <c r="D219" s="34"/>
      <c r="E219" s="35"/>
      <c r="F219" s="35"/>
    </row>
    <row r="220" spans="1:6" ht="18.75" customHeight="1">
      <c r="A220" s="82" t="s">
        <v>305</v>
      </c>
      <c r="B220" s="82"/>
      <c r="C220" s="82"/>
      <c r="D220" s="82"/>
      <c r="E220" s="82"/>
      <c r="F220" s="82"/>
    </row>
    <row r="221" spans="1:6" ht="25.5">
      <c r="A221" s="16" t="s">
        <v>137</v>
      </c>
      <c r="B221" s="17" t="s">
        <v>141</v>
      </c>
      <c r="C221" s="18" t="s">
        <v>421</v>
      </c>
      <c r="D221" s="18" t="s">
        <v>282</v>
      </c>
      <c r="E221" s="19" t="s">
        <v>283</v>
      </c>
      <c r="F221" s="20" t="s">
        <v>5</v>
      </c>
    </row>
    <row r="222" spans="1:6" ht="91.5" customHeight="1">
      <c r="A222" s="65" t="s">
        <v>52</v>
      </c>
      <c r="B222" s="38" t="s">
        <v>151</v>
      </c>
      <c r="C222" s="23"/>
      <c r="D222" s="51"/>
      <c r="E222" s="2"/>
      <c r="F222" s="40"/>
    </row>
    <row r="223" spans="1:6" s="30" customFormat="1" ht="15" customHeight="1">
      <c r="A223" s="49" t="s">
        <v>230</v>
      </c>
      <c r="B223" s="50" t="s">
        <v>120</v>
      </c>
      <c r="C223" s="23">
        <v>10</v>
      </c>
      <c r="D223" s="51" t="s">
        <v>133</v>
      </c>
      <c r="E223" s="2"/>
      <c r="F223" s="40">
        <f aca="true" t="shared" si="7" ref="F223:F248">C223*E223</f>
        <v>0</v>
      </c>
    </row>
    <row r="224" spans="1:6" s="30" customFormat="1" ht="15" customHeight="1">
      <c r="A224" s="49" t="s">
        <v>231</v>
      </c>
      <c r="B224" s="50" t="s">
        <v>121</v>
      </c>
      <c r="C224" s="23">
        <v>3</v>
      </c>
      <c r="D224" s="51" t="s">
        <v>133</v>
      </c>
      <c r="E224" s="2"/>
      <c r="F224" s="40">
        <f t="shared" si="7"/>
        <v>0</v>
      </c>
    </row>
    <row r="225" spans="1:6" s="30" customFormat="1" ht="15" customHeight="1">
      <c r="A225" s="49" t="s">
        <v>232</v>
      </c>
      <c r="B225" s="50" t="s">
        <v>122</v>
      </c>
      <c r="C225" s="23">
        <v>7</v>
      </c>
      <c r="D225" s="51" t="s">
        <v>133</v>
      </c>
      <c r="E225" s="2"/>
      <c r="F225" s="40">
        <f t="shared" si="7"/>
        <v>0</v>
      </c>
    </row>
    <row r="226" spans="1:6" s="30" customFormat="1" ht="15" customHeight="1">
      <c r="A226" s="49" t="s">
        <v>233</v>
      </c>
      <c r="B226" s="50" t="s">
        <v>123</v>
      </c>
      <c r="C226" s="23">
        <v>7</v>
      </c>
      <c r="D226" s="51" t="s">
        <v>133</v>
      </c>
      <c r="E226" s="2"/>
      <c r="F226" s="40">
        <f t="shared" si="7"/>
        <v>0</v>
      </c>
    </row>
    <row r="227" spans="1:6" s="30" customFormat="1" ht="15" customHeight="1">
      <c r="A227" s="49" t="s">
        <v>234</v>
      </c>
      <c r="B227" s="50" t="s">
        <v>358</v>
      </c>
      <c r="C227" s="23">
        <v>2</v>
      </c>
      <c r="D227" s="51" t="s">
        <v>133</v>
      </c>
      <c r="E227" s="2"/>
      <c r="F227" s="40">
        <f t="shared" si="7"/>
        <v>0</v>
      </c>
    </row>
    <row r="228" spans="1:6" s="30" customFormat="1" ht="15" customHeight="1">
      <c r="A228" s="49" t="s">
        <v>235</v>
      </c>
      <c r="B228" s="50" t="s">
        <v>124</v>
      </c>
      <c r="C228" s="23">
        <v>7</v>
      </c>
      <c r="D228" s="51" t="s">
        <v>133</v>
      </c>
      <c r="E228" s="2"/>
      <c r="F228" s="40">
        <f t="shared" si="7"/>
        <v>0</v>
      </c>
    </row>
    <row r="229" spans="1:6" s="30" customFormat="1" ht="15" customHeight="1">
      <c r="A229" s="49" t="s">
        <v>236</v>
      </c>
      <c r="B229" s="50" t="s">
        <v>125</v>
      </c>
      <c r="C229" s="23">
        <v>2</v>
      </c>
      <c r="D229" s="51" t="s">
        <v>133</v>
      </c>
      <c r="E229" s="2"/>
      <c r="F229" s="40">
        <f t="shared" si="7"/>
        <v>0</v>
      </c>
    </row>
    <row r="230" spans="1:6" s="30" customFormat="1" ht="15" customHeight="1">
      <c r="A230" s="49" t="s">
        <v>237</v>
      </c>
      <c r="B230" s="50" t="s">
        <v>13</v>
      </c>
      <c r="C230" s="23">
        <v>2</v>
      </c>
      <c r="D230" s="51" t="s">
        <v>133</v>
      </c>
      <c r="E230" s="2"/>
      <c r="F230" s="40">
        <f t="shared" si="7"/>
        <v>0</v>
      </c>
    </row>
    <row r="231" spans="1:6" s="30" customFormat="1" ht="15" customHeight="1">
      <c r="A231" s="49" t="s">
        <v>238</v>
      </c>
      <c r="B231" s="50" t="s">
        <v>359</v>
      </c>
      <c r="C231" s="23">
        <v>2</v>
      </c>
      <c r="D231" s="51" t="s">
        <v>133</v>
      </c>
      <c r="E231" s="2"/>
      <c r="F231" s="40">
        <f t="shared" si="7"/>
        <v>0</v>
      </c>
    </row>
    <row r="232" spans="1:6" s="30" customFormat="1" ht="15" customHeight="1">
      <c r="A232" s="49" t="s">
        <v>239</v>
      </c>
      <c r="B232" s="50" t="s">
        <v>171</v>
      </c>
      <c r="C232" s="23">
        <v>2</v>
      </c>
      <c r="D232" s="51" t="s">
        <v>133</v>
      </c>
      <c r="E232" s="2"/>
      <c r="F232" s="40">
        <f t="shared" si="7"/>
        <v>0</v>
      </c>
    </row>
    <row r="233" spans="1:6" ht="102">
      <c r="A233" s="26" t="s">
        <v>53</v>
      </c>
      <c r="B233" s="38" t="s">
        <v>420</v>
      </c>
      <c r="C233" s="51">
        <v>6</v>
      </c>
      <c r="D233" s="51" t="s">
        <v>140</v>
      </c>
      <c r="E233" s="2"/>
      <c r="F233" s="25">
        <f t="shared" si="7"/>
        <v>0</v>
      </c>
    </row>
    <row r="234" spans="1:6" ht="76.5">
      <c r="A234" s="26" t="s">
        <v>54</v>
      </c>
      <c r="B234" s="38" t="s">
        <v>349</v>
      </c>
      <c r="C234" s="23">
        <v>5</v>
      </c>
      <c r="D234" s="39" t="s">
        <v>130</v>
      </c>
      <c r="E234" s="2"/>
      <c r="F234" s="25">
        <f t="shared" si="7"/>
        <v>0</v>
      </c>
    </row>
    <row r="235" spans="1:6" ht="52.5">
      <c r="A235" s="26" t="s">
        <v>55</v>
      </c>
      <c r="B235" s="22" t="s">
        <v>350</v>
      </c>
      <c r="C235" s="23">
        <v>30</v>
      </c>
      <c r="D235" s="39" t="s">
        <v>143</v>
      </c>
      <c r="E235" s="2"/>
      <c r="F235" s="25">
        <f t="shared" si="7"/>
        <v>0</v>
      </c>
    </row>
    <row r="236" spans="1:6" s="30" customFormat="1" ht="15" customHeight="1">
      <c r="A236" s="49" t="s">
        <v>56</v>
      </c>
      <c r="B236" s="50" t="s">
        <v>434</v>
      </c>
      <c r="C236" s="23">
        <v>2</v>
      </c>
      <c r="D236" s="51" t="s">
        <v>145</v>
      </c>
      <c r="E236" s="2"/>
      <c r="F236" s="40">
        <f t="shared" si="7"/>
        <v>0</v>
      </c>
    </row>
    <row r="237" spans="1:6" s="30" customFormat="1" ht="25.5">
      <c r="A237" s="49" t="s">
        <v>240</v>
      </c>
      <c r="B237" s="50" t="s">
        <v>424</v>
      </c>
      <c r="C237" s="23">
        <v>5</v>
      </c>
      <c r="D237" s="51" t="s">
        <v>145</v>
      </c>
      <c r="E237" s="2"/>
      <c r="F237" s="40">
        <f t="shared" si="7"/>
        <v>0</v>
      </c>
    </row>
    <row r="238" spans="1:6" ht="63.75">
      <c r="A238" s="26" t="s">
        <v>241</v>
      </c>
      <c r="B238" s="61" t="s">
        <v>422</v>
      </c>
      <c r="C238" s="52">
        <v>1</v>
      </c>
      <c r="D238" s="62" t="s">
        <v>145</v>
      </c>
      <c r="E238" s="2"/>
      <c r="F238" s="63">
        <f t="shared" si="7"/>
        <v>0</v>
      </c>
    </row>
    <row r="239" spans="1:6" s="30" customFormat="1" ht="15" customHeight="1">
      <c r="A239" s="49" t="s">
        <v>242</v>
      </c>
      <c r="B239" s="50" t="s">
        <v>172</v>
      </c>
      <c r="C239" s="23">
        <v>15</v>
      </c>
      <c r="D239" s="51" t="s">
        <v>145</v>
      </c>
      <c r="E239" s="2"/>
      <c r="F239" s="40">
        <f t="shared" si="7"/>
        <v>0</v>
      </c>
    </row>
    <row r="240" spans="1:6" s="30" customFormat="1" ht="15" customHeight="1">
      <c r="A240" s="49" t="s">
        <v>243</v>
      </c>
      <c r="B240" s="50" t="s">
        <v>220</v>
      </c>
      <c r="C240" s="23">
        <v>5</v>
      </c>
      <c r="D240" s="51" t="s">
        <v>142</v>
      </c>
      <c r="E240" s="2"/>
      <c r="F240" s="40">
        <f t="shared" si="7"/>
        <v>0</v>
      </c>
    </row>
    <row r="241" spans="1:6" s="30" customFormat="1" ht="15" customHeight="1">
      <c r="A241" s="49" t="s">
        <v>246</v>
      </c>
      <c r="B241" s="50" t="s">
        <v>168</v>
      </c>
      <c r="C241" s="23">
        <v>1</v>
      </c>
      <c r="D241" s="51" t="s">
        <v>145</v>
      </c>
      <c r="E241" s="2"/>
      <c r="F241" s="40">
        <f t="shared" si="7"/>
        <v>0</v>
      </c>
    </row>
    <row r="242" spans="1:6" s="30" customFormat="1" ht="15" customHeight="1">
      <c r="A242" s="49" t="s">
        <v>244</v>
      </c>
      <c r="B242" s="50" t="s">
        <v>169</v>
      </c>
      <c r="C242" s="23">
        <v>1</v>
      </c>
      <c r="D242" s="51" t="s">
        <v>170</v>
      </c>
      <c r="E242" s="2"/>
      <c r="F242" s="40">
        <f t="shared" si="7"/>
        <v>0</v>
      </c>
    </row>
    <row r="243" spans="1:6" s="30" customFormat="1" ht="15" customHeight="1">
      <c r="A243" s="49" t="s">
        <v>245</v>
      </c>
      <c r="B243" s="50" t="s">
        <v>173</v>
      </c>
      <c r="C243" s="23">
        <v>1</v>
      </c>
      <c r="D243" s="51" t="s">
        <v>142</v>
      </c>
      <c r="E243" s="2"/>
      <c r="F243" s="40">
        <f t="shared" si="7"/>
        <v>0</v>
      </c>
    </row>
    <row r="244" spans="1:6" ht="25.5" customHeight="1">
      <c r="A244" s="26" t="s">
        <v>252</v>
      </c>
      <c r="B244" s="38" t="s">
        <v>253</v>
      </c>
      <c r="C244" s="52">
        <v>5</v>
      </c>
      <c r="D244" s="39" t="s">
        <v>143</v>
      </c>
      <c r="E244" s="2"/>
      <c r="F244" s="40">
        <f t="shared" si="7"/>
        <v>0</v>
      </c>
    </row>
    <row r="245" spans="1:6" s="30" customFormat="1" ht="15" customHeight="1">
      <c r="A245" s="49" t="s">
        <v>254</v>
      </c>
      <c r="B245" s="50" t="s">
        <v>255</v>
      </c>
      <c r="C245" s="23">
        <v>2</v>
      </c>
      <c r="D245" s="51" t="s">
        <v>143</v>
      </c>
      <c r="E245" s="2"/>
      <c r="F245" s="40">
        <f t="shared" si="7"/>
        <v>0</v>
      </c>
    </row>
    <row r="246" spans="1:6" ht="76.5">
      <c r="A246" s="26" t="s">
        <v>270</v>
      </c>
      <c r="B246" s="38" t="s">
        <v>428</v>
      </c>
      <c r="C246" s="52">
        <v>5</v>
      </c>
      <c r="D246" s="39" t="s">
        <v>143</v>
      </c>
      <c r="E246" s="2"/>
      <c r="F246" s="3">
        <f t="shared" si="7"/>
        <v>0</v>
      </c>
    </row>
    <row r="247" spans="1:6" s="5" customFormat="1" ht="38.25">
      <c r="A247" s="26" t="s">
        <v>352</v>
      </c>
      <c r="B247" s="27" t="s">
        <v>429</v>
      </c>
      <c r="C247" s="28">
        <v>5</v>
      </c>
      <c r="D247" s="43" t="s">
        <v>143</v>
      </c>
      <c r="E247" s="2"/>
      <c r="F247" s="3">
        <f t="shared" si="7"/>
        <v>0</v>
      </c>
    </row>
    <row r="248" spans="1:6" s="5" customFormat="1" ht="38.25">
      <c r="A248" s="26" t="s">
        <v>353</v>
      </c>
      <c r="B248" s="27" t="s">
        <v>354</v>
      </c>
      <c r="C248" s="28">
        <v>10</v>
      </c>
      <c r="D248" s="43" t="s">
        <v>149</v>
      </c>
      <c r="E248" s="2"/>
      <c r="F248" s="3">
        <f t="shared" si="7"/>
        <v>0</v>
      </c>
    </row>
    <row r="249" spans="1:6" s="48" customFormat="1" ht="18.75" customHeight="1">
      <c r="A249" s="78" t="s">
        <v>304</v>
      </c>
      <c r="B249" s="79"/>
      <c r="C249" s="79"/>
      <c r="D249" s="79"/>
      <c r="E249" s="79"/>
      <c r="F249" s="76">
        <f>SUM(F223:F248)</f>
        <v>0</v>
      </c>
    </row>
    <row r="250" spans="1:6" ht="37.5" customHeight="1">
      <c r="A250" s="5"/>
      <c r="B250" s="6"/>
      <c r="C250" s="5"/>
      <c r="D250" s="7"/>
      <c r="E250" s="8"/>
      <c r="F250" s="8"/>
    </row>
    <row r="251" spans="1:6" ht="18.75" customHeight="1">
      <c r="A251" s="83" t="s">
        <v>118</v>
      </c>
      <c r="B251" s="83"/>
      <c r="C251" s="83"/>
      <c r="D251" s="83"/>
      <c r="E251" s="83"/>
      <c r="F251" s="83"/>
    </row>
    <row r="252" spans="1:9" s="69" customFormat="1" ht="18.75" customHeight="1">
      <c r="A252" s="80" t="str">
        <f>A23</f>
        <v>1. ALUMOBRAVARSKI RADOVI</v>
      </c>
      <c r="B252" s="81"/>
      <c r="C252" s="81"/>
      <c r="D252" s="81"/>
      <c r="E252" s="81"/>
      <c r="F252" s="67">
        <f>F29</f>
        <v>0</v>
      </c>
      <c r="G252" s="68"/>
      <c r="H252" s="68"/>
      <c r="I252" s="68"/>
    </row>
    <row r="253" spans="1:9" s="69" customFormat="1" ht="18.75" customHeight="1">
      <c r="A253" s="80" t="str">
        <f>A31</f>
        <v>2. ZIDARSKI I BETONSKI TE ARMIRAČKI RADOVI</v>
      </c>
      <c r="B253" s="81"/>
      <c r="C253" s="81"/>
      <c r="D253" s="81"/>
      <c r="E253" s="81"/>
      <c r="F253" s="67">
        <f>F53</f>
        <v>0</v>
      </c>
      <c r="G253" s="68"/>
      <c r="H253" s="68"/>
      <c r="I253" s="68"/>
    </row>
    <row r="254" spans="1:9" s="69" customFormat="1" ht="18.75" customHeight="1">
      <c r="A254" s="80" t="str">
        <f>A55</f>
        <v>3. KROVOPOKRIVAČKI  I LIMARSKI RADOVI</v>
      </c>
      <c r="B254" s="81"/>
      <c r="C254" s="81"/>
      <c r="D254" s="81"/>
      <c r="E254" s="81"/>
      <c r="F254" s="67">
        <f>F87</f>
        <v>0</v>
      </c>
      <c r="G254" s="68"/>
      <c r="H254" s="68"/>
      <c r="I254" s="68"/>
    </row>
    <row r="255" spans="1:9" s="69" customFormat="1" ht="18.75" customHeight="1">
      <c r="A255" s="80" t="str">
        <f>A89</f>
        <v>4. VODOINSTALATERSKI  RADOVI</v>
      </c>
      <c r="B255" s="81"/>
      <c r="C255" s="81"/>
      <c r="D255" s="81"/>
      <c r="E255" s="81"/>
      <c r="F255" s="67">
        <f>F151</f>
        <v>0</v>
      </c>
      <c r="G255" s="68"/>
      <c r="H255" s="68"/>
      <c r="I255" s="68"/>
    </row>
    <row r="256" spans="1:9" s="69" customFormat="1" ht="18.75" customHeight="1">
      <c r="A256" s="80" t="str">
        <f>A153</f>
        <v>5. LIČILAČKI RADOVI</v>
      </c>
      <c r="B256" s="81"/>
      <c r="C256" s="81"/>
      <c r="D256" s="81"/>
      <c r="E256" s="81"/>
      <c r="F256" s="67">
        <f>F174</f>
        <v>0</v>
      </c>
      <c r="G256" s="68"/>
      <c r="H256" s="68"/>
      <c r="I256" s="68"/>
    </row>
    <row r="257" spans="1:9" s="69" customFormat="1" ht="18.75" customHeight="1">
      <c r="A257" s="80" t="str">
        <f>A176</f>
        <v>6. STOLARSKI RADOVI</v>
      </c>
      <c r="B257" s="81"/>
      <c r="C257" s="81"/>
      <c r="D257" s="81"/>
      <c r="E257" s="81"/>
      <c r="F257" s="67">
        <f>F183</f>
        <v>0</v>
      </c>
      <c r="G257" s="68"/>
      <c r="H257" s="68"/>
      <c r="I257" s="68"/>
    </row>
    <row r="258" spans="1:9" s="69" customFormat="1" ht="18.75" customHeight="1">
      <c r="A258" s="80" t="str">
        <f>A185</f>
        <v>7. STAKLARSKI RADOVI</v>
      </c>
      <c r="B258" s="81"/>
      <c r="C258" s="81"/>
      <c r="D258" s="81"/>
      <c r="E258" s="81"/>
      <c r="F258" s="67">
        <f>F196</f>
        <v>0</v>
      </c>
      <c r="G258" s="68"/>
      <c r="H258" s="68"/>
      <c r="I258" s="68"/>
    </row>
    <row r="259" spans="1:9" s="69" customFormat="1" ht="18.75" customHeight="1">
      <c r="A259" s="80" t="str">
        <f>A198</f>
        <v>8. KLIMATIZACIJA</v>
      </c>
      <c r="B259" s="81"/>
      <c r="C259" s="81"/>
      <c r="D259" s="81"/>
      <c r="E259" s="81"/>
      <c r="F259" s="67">
        <f>F206</f>
        <v>0</v>
      </c>
      <c r="G259" s="68"/>
      <c r="H259" s="68"/>
      <c r="I259" s="68"/>
    </row>
    <row r="260" spans="1:9" s="69" customFormat="1" ht="18.75" customHeight="1">
      <c r="A260" s="80" t="str">
        <f>A208</f>
        <v>9. KERAMIČARSKI  I PODOPOLAGAČKI RADOVI</v>
      </c>
      <c r="B260" s="81"/>
      <c r="C260" s="81"/>
      <c r="D260" s="81"/>
      <c r="E260" s="81"/>
      <c r="F260" s="67">
        <f>F218</f>
        <v>0</v>
      </c>
      <c r="G260" s="68"/>
      <c r="H260" s="68"/>
      <c r="I260" s="68"/>
    </row>
    <row r="261" spans="1:9" s="69" customFormat="1" ht="18.75" customHeight="1">
      <c r="A261" s="80" t="str">
        <f>A220</f>
        <v>10. OSTALI  RADOVI</v>
      </c>
      <c r="B261" s="81"/>
      <c r="C261" s="81"/>
      <c r="D261" s="81"/>
      <c r="E261" s="81"/>
      <c r="F261" s="67">
        <f>F249</f>
        <v>0</v>
      </c>
      <c r="G261" s="68"/>
      <c r="H261" s="68"/>
      <c r="I261" s="68"/>
    </row>
    <row r="262" spans="1:6" s="48" customFormat="1" ht="18.75" customHeight="1">
      <c r="A262" s="78" t="s">
        <v>308</v>
      </c>
      <c r="B262" s="79"/>
      <c r="C262" s="79"/>
      <c r="D262" s="79"/>
      <c r="E262" s="79"/>
      <c r="F262" s="76">
        <f>SUM(F252:F261)</f>
        <v>0</v>
      </c>
    </row>
    <row r="263" spans="1:6" s="48" customFormat="1" ht="18.75" customHeight="1">
      <c r="A263" s="78" t="s">
        <v>119</v>
      </c>
      <c r="B263" s="79"/>
      <c r="C263" s="79"/>
      <c r="D263" s="79"/>
      <c r="E263" s="79"/>
      <c r="F263" s="76">
        <f>F262*0.25</f>
        <v>0</v>
      </c>
    </row>
    <row r="264" spans="1:6" s="48" customFormat="1" ht="18.75" customHeight="1">
      <c r="A264" s="78" t="s">
        <v>221</v>
      </c>
      <c r="B264" s="79"/>
      <c r="C264" s="79"/>
      <c r="D264" s="79"/>
      <c r="E264" s="79"/>
      <c r="F264" s="76">
        <f>F262+F263</f>
        <v>0</v>
      </c>
    </row>
    <row r="265" spans="1:9" ht="36" customHeight="1">
      <c r="A265" s="5"/>
      <c r="B265" s="6"/>
      <c r="C265" s="5"/>
      <c r="D265" s="7"/>
      <c r="E265" s="8"/>
      <c r="F265" s="35"/>
      <c r="G265" s="66"/>
      <c r="H265" s="66"/>
      <c r="I265" s="66"/>
    </row>
    <row r="266" spans="1:6" ht="25.5" customHeight="1">
      <c r="A266" s="5"/>
      <c r="B266" s="6"/>
      <c r="C266" s="77" t="s">
        <v>162</v>
      </c>
      <c r="D266" s="70"/>
      <c r="E266" s="71"/>
      <c r="F266" s="71"/>
    </row>
    <row r="267" spans="1:6" ht="12.75">
      <c r="A267" s="5"/>
      <c r="B267" s="6"/>
      <c r="D267" s="72"/>
      <c r="E267" s="73" t="s">
        <v>204</v>
      </c>
      <c r="F267" s="73"/>
    </row>
    <row r="268" spans="1:6" ht="12.75">
      <c r="A268" s="5"/>
      <c r="B268" s="6"/>
      <c r="C268" s="7"/>
      <c r="D268" s="7"/>
      <c r="E268" s="8"/>
      <c r="F268" s="8"/>
    </row>
  </sheetData>
  <sheetProtection password="EE83" sheet="1"/>
  <mergeCells count="55">
    <mergeCell ref="A1:F1"/>
    <mergeCell ref="A3:F3"/>
    <mergeCell ref="A4:F4"/>
    <mergeCell ref="A5:F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20:F20"/>
    <mergeCell ref="A21:F21"/>
    <mergeCell ref="A23:F23"/>
    <mergeCell ref="A29:E29"/>
    <mergeCell ref="A31:F31"/>
    <mergeCell ref="A53:E53"/>
    <mergeCell ref="A55:F55"/>
    <mergeCell ref="A57:F57"/>
    <mergeCell ref="A76:F76"/>
    <mergeCell ref="A87:E87"/>
    <mergeCell ref="A89:F89"/>
    <mergeCell ref="A151:E151"/>
    <mergeCell ref="A153:F153"/>
    <mergeCell ref="A174:E174"/>
    <mergeCell ref="A176:F176"/>
    <mergeCell ref="A183:E183"/>
    <mergeCell ref="A185:F185"/>
    <mergeCell ref="A186:F186"/>
    <mergeCell ref="A196:E196"/>
    <mergeCell ref="A198:F198"/>
    <mergeCell ref="A206:E206"/>
    <mergeCell ref="A208:F208"/>
    <mergeCell ref="A218:E218"/>
    <mergeCell ref="A220:F220"/>
    <mergeCell ref="A249:E249"/>
    <mergeCell ref="A251:F251"/>
    <mergeCell ref="A252:E252"/>
    <mergeCell ref="A253:E253"/>
    <mergeCell ref="A254:E254"/>
    <mergeCell ref="A255:E255"/>
    <mergeCell ref="A256:E256"/>
    <mergeCell ref="A263:E263"/>
    <mergeCell ref="A264:E264"/>
    <mergeCell ref="A257:E257"/>
    <mergeCell ref="A258:E258"/>
    <mergeCell ref="A259:E259"/>
    <mergeCell ref="A260:E260"/>
    <mergeCell ref="A261:E261"/>
    <mergeCell ref="A262:E262"/>
  </mergeCells>
  <printOptions/>
  <pageMargins left="0.7874015748031497" right="0.3937007874015748" top="0.47" bottom="0.3937007874015748" header="0.1968503937007874" footer="0.1968503937007874"/>
  <pageSetup horizontalDpi="600" verticalDpi="600" orientation="portrait" paperSize="9" scale="95" r:id="rId1"/>
  <rowBreaks count="5" manualBreakCount="5">
    <brk id="22" max="5" man="1"/>
    <brk id="151" max="5" man="1"/>
    <brk id="188" max="5" man="1"/>
    <brk id="218" max="5" man="1"/>
    <brk id="2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krstin-brezac</dc:creator>
  <cp:keywords/>
  <dc:description/>
  <cp:lastModifiedBy>Marko Miletić</cp:lastModifiedBy>
  <cp:lastPrinted>2022-01-27T11:33:32Z</cp:lastPrinted>
  <dcterms:created xsi:type="dcterms:W3CDTF">2005-05-06T12:24:21Z</dcterms:created>
  <dcterms:modified xsi:type="dcterms:W3CDTF">2022-01-27T11:33:46Z</dcterms:modified>
  <cp:category/>
  <cp:version/>
  <cp:contentType/>
  <cp:contentStatus/>
</cp:coreProperties>
</file>